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ate1904="1"/>
  <bookViews>
    <workbookView xWindow="-120" yWindow="-120" windowWidth="23256" windowHeight="13176"/>
  </bookViews>
  <sheets>
    <sheet name="SADNICE" sheetId="6" r:id="rId1"/>
  </sheets>
  <externalReferences>
    <externalReference r:id="rId2"/>
    <externalReference r:id="rId3"/>
  </externalReferences>
  <definedNames>
    <definedName name="a">#REF!</definedName>
    <definedName name="CELIJA">#REF!</definedName>
    <definedName name="celija2">#REF!</definedName>
    <definedName name="e">#REF!</definedName>
    <definedName name="_xlnm.Print_Titles" localSheetId="0">SADNICE!$1:$3</definedName>
    <definedName name="NOVA">#REF!</definedName>
    <definedName name="_xlnm.Print_Area" localSheetId="0">SADNICE!$A$1:$H$39</definedName>
    <definedName name="RED">#REF!</definedName>
    <definedName name="UKUPNO1">[1]ZEMLJAN!$F$10</definedName>
    <definedName name="UKUPNO10">#REF!</definedName>
    <definedName name="UKUPNO11">#REF!</definedName>
    <definedName name="UKUPNO12">[1]soboslik!#REF!</definedName>
    <definedName name="UKUPNO13">'[1]razni '!#REF!</definedName>
    <definedName name="UKUPNO14">#REF!</definedName>
    <definedName name="UKUPNO15">#REF!</definedName>
    <definedName name="UKUPNO16">#REF!</definedName>
    <definedName name="UKUPNO17">#REF!</definedName>
    <definedName name="UKUPNO18">#REF!</definedName>
    <definedName name="UKUPNO19">#REF!</definedName>
    <definedName name="UKUPNO2">'[2]RAZNI RADOVI'!$F$22</definedName>
    <definedName name="UKUPNO20">#REF!</definedName>
    <definedName name="UKUPNO3">#REF!</definedName>
    <definedName name="UKUPNO4">[1]izolacija!$F$13</definedName>
    <definedName name="UKUPNO5">'[1]oprema dvor.'!$F$28</definedName>
    <definedName name="UKUPNO6">[1]okoliš!$F$25</definedName>
    <definedName name="UKUPNO7">#REF!</definedName>
    <definedName name="UKUPNO8">[1]elektr!#REF!</definedName>
    <definedName name="UKUPNO9">[1]PLIN!#REF!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6"/>
  <c r="H25"/>
  <c r="H11"/>
  <c r="H17"/>
  <c r="H16"/>
  <c r="H15"/>
  <c r="H14"/>
  <c r="H13"/>
  <c r="H12"/>
  <c r="H23" l="1"/>
  <c r="H20" l="1"/>
  <c r="H36" l="1"/>
  <c r="H37" s="1"/>
  <c r="H33"/>
  <c r="C25"/>
  <c r="C31" s="1"/>
  <c r="D25"/>
  <c r="D31" s="1"/>
  <c r="H39" l="1"/>
</calcChain>
</file>

<file path=xl/sharedStrings.xml><?xml version="1.0" encoding="utf-8"?>
<sst xmlns="http://schemas.openxmlformats.org/spreadsheetml/2006/main" count="55" uniqueCount="45">
  <si>
    <t>R.BR.</t>
  </si>
  <si>
    <t>OPIS STAVKE</t>
  </si>
  <si>
    <t>JED</t>
  </si>
  <si>
    <t>KOLIČINA</t>
  </si>
  <si>
    <t>JED. CIJENA</t>
  </si>
  <si>
    <t>UKUPNO</t>
  </si>
  <si>
    <t>kom</t>
  </si>
  <si>
    <t>UKUPNO:</t>
  </si>
  <si>
    <t>2.2.</t>
  </si>
  <si>
    <t>REKAPITULACIJA</t>
  </si>
  <si>
    <t>PDV UKUPNO :</t>
  </si>
  <si>
    <t>2.1.</t>
  </si>
  <si>
    <t>PDV 25%:</t>
  </si>
  <si>
    <t>kom.</t>
  </si>
  <si>
    <t>2.1.1.</t>
  </si>
  <si>
    <t>Stablašice</t>
  </si>
  <si>
    <t>2.2.1.</t>
  </si>
  <si>
    <t>Obračun po komadu</t>
  </si>
  <si>
    <t>PDV 5%</t>
  </si>
  <si>
    <t>OSNOV</t>
  </si>
  <si>
    <t>2.3.</t>
  </si>
  <si>
    <t>Obračun po komadu ugrađenog kolca</t>
  </si>
  <si>
    <t>Prije same sadnje obavazna je kontrola bilja i pismena suglasnost nadzora.</t>
  </si>
  <si>
    <t>Jame dim. 0,60 x 0,60 x 0,60</t>
  </si>
  <si>
    <t>PDV SADNI MATERIJAL</t>
  </si>
  <si>
    <t>PDV OSTALO</t>
  </si>
  <si>
    <t xml:space="preserve">Sadnja biljnog materijala s iskopom jama, te zamjena materijala iz iskopa plodnom zemljom (iz oraničnog sloja).Orezivanjem grana oštećenih prilikom transporta (i premazivanje svježih sjekova kalemarskim voskom). Kompostni supstrat prema potrebama biljnih vrsta, te sadnja sadnica. </t>
  </si>
  <si>
    <t>Nabava i doprema stablašica. Sve sadnice moraju imati jasno definirano i uspravno deblo i formiranu krošnju s minimalno tri primarne grane (kalemljenje vrste te dobro formiranu krošnju, grm/stablašice primjereno vrsti). Korijenov sustav baliran, minimalno 3 x školovane (iste vrste jednakih dimenzija). Sve sadnice moraju biti vrtlarski uzgojene i oblikovane, karakterističnog habitusa za traženu vrstu i zadovoljavajućeg zdravstvenog stanja. Opseg stabla 10/12, visina minimalno 2 m</t>
  </si>
  <si>
    <t>2.1.1.3</t>
  </si>
  <si>
    <t>2.1.1.1</t>
  </si>
  <si>
    <t>2.1.1.2</t>
  </si>
  <si>
    <t>2.1.1.4</t>
  </si>
  <si>
    <t>2.1.1.5</t>
  </si>
  <si>
    <t>2.1.1.6</t>
  </si>
  <si>
    <t>2.1.1.7</t>
  </si>
  <si>
    <t>DOBAVA I SADNJA STABALA</t>
  </si>
  <si>
    <t>SVEUKUPNO S PDV-om:</t>
  </si>
  <si>
    <t>Dobava, doprema i postava impregniranih i tokarenih kolaca minimalno 5 cm promjera. Svako stablašice kolči se sa jednim kolcem. Stavka uključuje povezivanjem trakom/gurtnom, izrada zdjelice, gnojidba te jednokrato poljevanje (50 litara po sadnici).</t>
  </si>
  <si>
    <t>Lipa</t>
  </si>
  <si>
    <t>Breza</t>
  </si>
  <si>
    <t>Jasen okrugli</t>
  </si>
  <si>
    <t>Javor okrugli</t>
  </si>
  <si>
    <t>Bagrem okrugli</t>
  </si>
  <si>
    <t>Crvenolisna šljiva</t>
  </si>
  <si>
    <t>Thuja</t>
  </si>
</sst>
</file>

<file path=xl/styles.xml><?xml version="1.0" encoding="utf-8"?>
<styleSheet xmlns="http://schemas.openxmlformats.org/spreadsheetml/2006/main">
  <numFmts count="3">
    <numFmt numFmtId="164" formatCode="#,##0.00\ &quot;kn&quot;"/>
    <numFmt numFmtId="165" formatCode="#,##0.00\ [$€-1]"/>
    <numFmt numFmtId="166" formatCode="_-* #,##0.00\ [$€-1]_-;\-* #,##0.00\ [$€-1]_-;_-* &quot;-&quot;??\ [$€-1]_-;_-@_-"/>
  </numFmts>
  <fonts count="23">
    <font>
      <sz val="10"/>
      <color indexed="8"/>
      <name val="Helvetica Neue"/>
    </font>
    <font>
      <sz val="11"/>
      <color theme="1"/>
      <name val="Helvetica Neue"/>
      <family val="2"/>
      <charset val="238"/>
      <scheme val="minor"/>
    </font>
    <font>
      <sz val="8"/>
      <color indexed="8"/>
      <name val="Helvetica Neue"/>
    </font>
    <font>
      <sz val="8"/>
      <color indexed="8"/>
      <name val="Arial"/>
      <family val="2"/>
      <charset val="238"/>
    </font>
    <font>
      <sz val="8"/>
      <color indexed="8"/>
      <name val="Arial Black"/>
      <family val="2"/>
      <charset val="238"/>
    </font>
    <font>
      <sz val="10"/>
      <name val="Helv"/>
    </font>
    <font>
      <sz val="10"/>
      <name val="Arial"/>
      <family val="2"/>
      <charset val="238"/>
    </font>
    <font>
      <sz val="8"/>
      <name val="Arial"/>
      <family val="2"/>
      <charset val="238"/>
    </font>
    <font>
      <b/>
      <sz val="8"/>
      <name val="Arial"/>
      <family val="2"/>
      <charset val="238"/>
    </font>
    <font>
      <sz val="8"/>
      <name val="Arial Black"/>
      <family val="2"/>
      <charset val="238"/>
    </font>
    <font>
      <sz val="10"/>
      <name val="Arial"/>
      <family val="2"/>
      <charset val="238"/>
    </font>
    <font>
      <sz val="8"/>
      <color indexed="8"/>
      <name val="Arial"/>
      <family val="2"/>
      <charset val="238"/>
    </font>
    <font>
      <sz val="8"/>
      <name val="Arial"/>
      <family val="2"/>
      <charset val="238"/>
    </font>
    <font>
      <sz val="10"/>
      <name val="Arial"/>
      <family val="2"/>
      <charset val="238"/>
    </font>
    <font>
      <b/>
      <sz val="12"/>
      <name val="Helvetica Neue"/>
      <family val="2"/>
      <charset val="238"/>
      <scheme val="minor"/>
    </font>
    <font>
      <sz val="8"/>
      <color indexed="8"/>
      <name val="Arial Black"/>
      <family val="2"/>
      <charset val="238"/>
    </font>
    <font>
      <sz val="8"/>
      <color rgb="FF000000"/>
      <name val="Arial Black"/>
      <family val="2"/>
      <charset val="238"/>
    </font>
    <font>
      <sz val="10"/>
      <color indexed="8"/>
      <name val="Arial Black"/>
      <family val="2"/>
      <charset val="238"/>
    </font>
    <font>
      <sz val="8"/>
      <name val="Helvetica Neue"/>
      <family val="2"/>
      <charset val="238"/>
      <scheme val="minor"/>
    </font>
    <font>
      <i/>
      <sz val="10"/>
      <color indexed="8"/>
      <name val="Helvetica Neue"/>
      <charset val="238"/>
    </font>
    <font>
      <sz val="8"/>
      <name val="Helvetica Neue"/>
    </font>
    <font>
      <i/>
      <sz val="8"/>
      <name val="Arial"/>
      <family val="2"/>
      <charset val="238"/>
    </font>
    <font>
      <sz val="10"/>
      <name val="Arial"/>
      <family val="2"/>
    </font>
  </fonts>
  <fills count="3">
    <fill>
      <patternFill patternType="none"/>
    </fill>
    <fill>
      <patternFill patternType="gray125"/>
    </fill>
    <fill>
      <patternFill patternType="solid">
        <fgColor rgb="FFD9D9D9"/>
        <bgColor indexed="64"/>
      </patternFill>
    </fill>
  </fills>
  <borders count="1">
    <border>
      <left/>
      <right/>
      <top/>
      <bottom/>
      <diagonal/>
    </border>
  </borders>
  <cellStyleXfs count="16">
    <xf numFmtId="0" fontId="0" fillId="0" borderId="0" applyNumberFormat="0" applyFill="0" applyBorder="0" applyProtection="0">
      <alignment vertical="top" wrapText="1"/>
    </xf>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 fillId="0" borderId="0"/>
    <xf numFmtId="0" fontId="22" fillId="0" borderId="0"/>
    <xf numFmtId="0" fontId="22" fillId="0" borderId="0"/>
  </cellStyleXfs>
  <cellXfs count="102">
    <xf numFmtId="0" fontId="0" fillId="0" borderId="0" xfId="0">
      <alignment vertical="top" wrapText="1"/>
    </xf>
    <xf numFmtId="0" fontId="0" fillId="0" borderId="0" xfId="0" applyNumberFormat="1">
      <alignment vertical="top" wrapText="1"/>
    </xf>
    <xf numFmtId="0" fontId="0" fillId="0" borderId="0" xfId="0" applyBorder="1">
      <alignment vertical="top" wrapText="1"/>
    </xf>
    <xf numFmtId="0" fontId="2" fillId="0" borderId="0" xfId="0" applyFont="1" applyBorder="1">
      <alignment vertical="top"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2" fillId="0" borderId="0" xfId="0" applyNumberFormat="1" applyFont="1">
      <alignment vertical="top" wrapText="1"/>
    </xf>
    <xf numFmtId="0" fontId="2" fillId="0" borderId="0" xfId="0" applyFont="1">
      <alignment vertical="top" wrapText="1"/>
    </xf>
    <xf numFmtId="0" fontId="4" fillId="0" borderId="0" xfId="0" applyFont="1" applyAlignment="1">
      <alignment vertical="center" wrapText="1"/>
    </xf>
    <xf numFmtId="2" fontId="7" fillId="0" borderId="0" xfId="1" quotePrefix="1" applyNumberFormat="1" applyFont="1" applyAlignment="1">
      <alignment vertical="top" wrapText="1"/>
    </xf>
    <xf numFmtId="49" fontId="7" fillId="0" borderId="0" xfId="2" applyNumberFormat="1" applyFont="1" applyAlignment="1">
      <alignment horizontal="right" vertical="top" wrapText="1"/>
    </xf>
    <xf numFmtId="0" fontId="7" fillId="0" borderId="0" xfId="2" applyFont="1" applyAlignment="1">
      <alignment horizontal="right" vertical="center"/>
    </xf>
    <xf numFmtId="0" fontId="8" fillId="0" borderId="0" xfId="2" applyFont="1" applyAlignment="1">
      <alignment horizontal="right" vertical="top"/>
    </xf>
    <xf numFmtId="2" fontId="8" fillId="0" borderId="0" xfId="2" applyNumberFormat="1" applyFont="1" applyAlignment="1">
      <alignment vertical="top"/>
    </xf>
    <xf numFmtId="0" fontId="8" fillId="0" borderId="0" xfId="2" applyFont="1" applyAlignment="1">
      <alignment horizontal="right" vertical="center"/>
    </xf>
    <xf numFmtId="0" fontId="3" fillId="0" borderId="0" xfId="0" applyNumberFormat="1" applyFont="1">
      <alignment vertical="top" wrapText="1"/>
    </xf>
    <xf numFmtId="0" fontId="3" fillId="0" borderId="0" xfId="0" applyFont="1">
      <alignment vertical="top" wrapText="1"/>
    </xf>
    <xf numFmtId="4" fontId="9" fillId="0" borderId="0" xfId="2" applyNumberFormat="1" applyFont="1" applyAlignment="1">
      <alignment horizontal="right" vertical="center"/>
    </xf>
    <xf numFmtId="0" fontId="4" fillId="0" borderId="0" xfId="0" applyFont="1" applyAlignment="1">
      <alignment horizontal="right" vertical="center" wrapText="1"/>
    </xf>
    <xf numFmtId="0" fontId="7" fillId="0" borderId="0" xfId="2" applyFont="1" applyAlignment="1">
      <alignment vertical="center"/>
    </xf>
    <xf numFmtId="0" fontId="10" fillId="0" borderId="0" xfId="6" applyFont="1"/>
    <xf numFmtId="0" fontId="7" fillId="0" borderId="0" xfId="6" applyFont="1"/>
    <xf numFmtId="0" fontId="7" fillId="0" borderId="0" xfId="2" applyFont="1"/>
    <xf numFmtId="2" fontId="7" fillId="0" borderId="0" xfId="2" applyNumberFormat="1" applyFont="1" applyAlignment="1">
      <alignment vertical="center"/>
    </xf>
    <xf numFmtId="2" fontId="9" fillId="0" borderId="0" xfId="2" applyNumberFormat="1" applyFont="1" applyAlignment="1">
      <alignment vertical="center"/>
    </xf>
    <xf numFmtId="4" fontId="7" fillId="0" borderId="0" xfId="2" applyNumberFormat="1" applyFont="1" applyAlignment="1">
      <alignment horizontal="right" vertical="center"/>
    </xf>
    <xf numFmtId="0" fontId="0" fillId="0" borderId="0" xfId="0" applyNumberFormat="1" applyAlignment="1">
      <alignment horizontal="right" vertical="top" wrapText="1"/>
    </xf>
    <xf numFmtId="0" fontId="0" fillId="0" borderId="0" xfId="0" applyBorder="1" applyAlignment="1">
      <alignment horizontal="right" vertical="top" wrapText="1"/>
    </xf>
    <xf numFmtId="0" fontId="0" fillId="0" borderId="0" xfId="0" applyAlignment="1">
      <alignment horizontal="right" vertical="top" wrapText="1"/>
    </xf>
    <xf numFmtId="2" fontId="7" fillId="0" borderId="0" xfId="2" applyNumberFormat="1" applyFont="1" applyAlignment="1">
      <alignment horizontal="right" vertical="center"/>
    </xf>
    <xf numFmtId="0" fontId="7" fillId="0" borderId="0" xfId="6" applyFont="1" applyAlignment="1">
      <alignment horizontal="right"/>
    </xf>
    <xf numFmtId="0" fontId="9" fillId="2" borderId="0" xfId="2" applyFont="1" applyFill="1" applyAlignment="1">
      <alignment horizontal="right" vertical="center"/>
    </xf>
    <xf numFmtId="4" fontId="9" fillId="2" borderId="0" xfId="2" applyNumberFormat="1" applyFont="1" applyFill="1" applyAlignment="1">
      <alignment horizontal="right" vertical="center"/>
    </xf>
    <xf numFmtId="0" fontId="9" fillId="2" borderId="0" xfId="2" applyFont="1" applyFill="1" applyAlignment="1">
      <alignment vertical="center"/>
    </xf>
    <xf numFmtId="0" fontId="4" fillId="0" borderId="0" xfId="0" applyFont="1" applyAlignment="1">
      <alignment horizontal="right" vertical="top" wrapText="1"/>
    </xf>
    <xf numFmtId="4" fontId="7" fillId="0" borderId="0" xfId="2" applyNumberFormat="1" applyFont="1" applyAlignment="1">
      <alignment vertical="center"/>
    </xf>
    <xf numFmtId="164" fontId="7" fillId="0" borderId="0" xfId="2" applyNumberFormat="1" applyFont="1" applyAlignment="1">
      <alignment vertical="center"/>
    </xf>
    <xf numFmtId="0" fontId="12" fillId="0" borderId="0" xfId="1" applyFont="1" applyAlignment="1">
      <alignment horizontal="right" vertical="center"/>
    </xf>
    <xf numFmtId="2" fontId="12" fillId="0" borderId="0" xfId="1" quotePrefix="1" applyNumberFormat="1" applyFont="1" applyAlignment="1">
      <alignment vertical="top" wrapText="1"/>
    </xf>
    <xf numFmtId="4" fontId="14" fillId="0" borderId="0" xfId="7" applyNumberFormat="1" applyFont="1" applyAlignment="1">
      <alignment horizontal="right" vertical="center"/>
    </xf>
    <xf numFmtId="1" fontId="7" fillId="0" borderId="0" xfId="2" applyNumberFormat="1" applyFont="1" applyAlignment="1">
      <alignment vertical="center"/>
    </xf>
    <xf numFmtId="49" fontId="12" fillId="0" borderId="0" xfId="2" applyNumberFormat="1" applyFont="1" applyAlignment="1">
      <alignment horizontal="right" vertical="top" wrapText="1"/>
    </xf>
    <xf numFmtId="0" fontId="6" fillId="0" borderId="0" xfId="6"/>
    <xf numFmtId="0" fontId="16" fillId="0" borderId="0" xfId="2" applyFont="1" applyAlignment="1">
      <alignment horizontal="right" vertical="center"/>
    </xf>
    <xf numFmtId="4" fontId="16" fillId="0" borderId="0" xfId="2" applyNumberFormat="1" applyFont="1" applyAlignment="1">
      <alignment horizontal="center" vertical="center"/>
    </xf>
    <xf numFmtId="4" fontId="12" fillId="0" borderId="0" xfId="4" applyNumberFormat="1" applyFont="1" applyAlignment="1">
      <alignment horizontal="right" vertical="center"/>
    </xf>
    <xf numFmtId="0" fontId="15" fillId="2" borderId="0" xfId="0" applyFont="1" applyFill="1" applyAlignment="1">
      <alignment horizontal="right" vertical="center" wrapText="1"/>
    </xf>
    <xf numFmtId="0" fontId="17" fillId="2" borderId="0" xfId="0" applyNumberFormat="1" applyFont="1" applyFill="1" applyAlignment="1">
      <alignment horizontal="right" vertical="top" wrapText="1"/>
    </xf>
    <xf numFmtId="4" fontId="6" fillId="0" borderId="0" xfId="6" applyNumberFormat="1"/>
    <xf numFmtId="16" fontId="18" fillId="0" borderId="0" xfId="1" applyNumberFormat="1" applyFont="1" applyAlignment="1">
      <alignment horizontal="center" vertical="center"/>
    </xf>
    <xf numFmtId="2" fontId="18" fillId="0" borderId="0" xfId="1" quotePrefix="1" applyNumberFormat="1" applyFont="1" applyAlignment="1">
      <alignment vertical="top" wrapText="1"/>
    </xf>
    <xf numFmtId="0" fontId="18" fillId="0" borderId="0" xfId="1" applyFont="1" applyAlignment="1">
      <alignment horizontal="left" vertical="top"/>
    </xf>
    <xf numFmtId="0" fontId="19" fillId="0" borderId="0" xfId="0" applyNumberFormat="1" applyFont="1">
      <alignment vertical="top" wrapText="1"/>
    </xf>
    <xf numFmtId="0" fontId="11" fillId="0" borderId="0" xfId="0" applyNumberFormat="1" applyFont="1" applyBorder="1">
      <alignment vertical="top" wrapText="1"/>
    </xf>
    <xf numFmtId="0" fontId="12" fillId="0" borderId="0" xfId="2" applyFont="1" applyAlignment="1">
      <alignment horizontal="right" vertical="top"/>
    </xf>
    <xf numFmtId="2" fontId="12" fillId="0" borderId="0" xfId="2" applyNumberFormat="1" applyFont="1" applyAlignment="1">
      <alignment vertical="top" wrapText="1"/>
    </xf>
    <xf numFmtId="0" fontId="12" fillId="0" borderId="0" xfId="2" applyFont="1" applyAlignment="1">
      <alignment horizontal="right" vertical="center"/>
    </xf>
    <xf numFmtId="4" fontId="12" fillId="0" borderId="0" xfId="2" applyNumberFormat="1" applyFont="1" applyAlignment="1">
      <alignment horizontal="center" vertical="center"/>
    </xf>
    <xf numFmtId="0" fontId="16" fillId="0" borderId="0" xfId="0" applyNumberFormat="1" applyFont="1" applyAlignment="1">
      <alignment vertical="center" wrapText="1"/>
    </xf>
    <xf numFmtId="2" fontId="16" fillId="0" borderId="0" xfId="2" applyNumberFormat="1" applyFont="1" applyAlignment="1">
      <alignment vertical="center"/>
    </xf>
    <xf numFmtId="0" fontId="16" fillId="0" borderId="0" xfId="0" applyFont="1" applyAlignment="1">
      <alignment horizontal="right" vertical="center" wrapText="1"/>
    </xf>
    <xf numFmtId="0" fontId="16" fillId="0" borderId="0" xfId="0" applyFont="1" applyAlignment="1">
      <alignment vertical="center" wrapText="1"/>
    </xf>
    <xf numFmtId="0" fontId="7" fillId="0" borderId="0" xfId="6" applyFont="1" applyAlignment="1">
      <alignment horizontal="left"/>
    </xf>
    <xf numFmtId="4" fontId="0" fillId="0" borderId="0" xfId="0" applyNumberFormat="1">
      <alignment vertical="top" wrapText="1"/>
    </xf>
    <xf numFmtId="4" fontId="4" fillId="0" borderId="0" xfId="0" applyNumberFormat="1" applyFont="1" applyAlignment="1">
      <alignment vertical="center" wrapText="1"/>
    </xf>
    <xf numFmtId="4" fontId="17" fillId="2" borderId="0" xfId="0" applyNumberFormat="1" applyFont="1" applyFill="1">
      <alignment vertical="top" wrapText="1"/>
    </xf>
    <xf numFmtId="4" fontId="18" fillId="0" borderId="0" xfId="4" applyNumberFormat="1" applyFont="1" applyAlignment="1">
      <alignment horizontal="left" vertical="top"/>
    </xf>
    <xf numFmtId="165" fontId="7" fillId="0" borderId="0" xfId="5" applyNumberFormat="1" applyFont="1" applyAlignment="1" applyProtection="1">
      <alignment horizontal="right" vertical="center"/>
      <protection locked="0"/>
    </xf>
    <xf numFmtId="165" fontId="7" fillId="0" borderId="0" xfId="3" applyNumberFormat="1" applyFont="1" applyAlignment="1">
      <alignment horizontal="right" vertical="center"/>
    </xf>
    <xf numFmtId="165" fontId="0" fillId="0" borderId="0" xfId="0" applyNumberFormat="1">
      <alignment vertical="top" wrapText="1"/>
    </xf>
    <xf numFmtId="165" fontId="10" fillId="0" borderId="0" xfId="6" applyNumberFormat="1" applyFont="1"/>
    <xf numFmtId="165" fontId="4" fillId="0" borderId="0" xfId="0" applyNumberFormat="1" applyFont="1" applyAlignment="1">
      <alignment horizontal="right" vertical="center" wrapText="1"/>
    </xf>
    <xf numFmtId="165" fontId="17" fillId="2" borderId="0" xfId="0" applyNumberFormat="1" applyFont="1" applyFill="1">
      <alignment vertical="top" wrapText="1"/>
    </xf>
    <xf numFmtId="165" fontId="6" fillId="0" borderId="0" xfId="6" applyNumberFormat="1"/>
    <xf numFmtId="165" fontId="18" fillId="0" borderId="0" xfId="5" applyNumberFormat="1" applyFont="1" applyAlignment="1" applyProtection="1">
      <alignment horizontal="right" vertical="top"/>
      <protection locked="0"/>
    </xf>
    <xf numFmtId="165" fontId="18" fillId="0" borderId="0" xfId="3" applyNumberFormat="1" applyFont="1" applyAlignment="1">
      <alignment horizontal="right" vertical="top"/>
    </xf>
    <xf numFmtId="165" fontId="12" fillId="0" borderId="0" xfId="5" applyNumberFormat="1" applyFont="1" applyAlignment="1" applyProtection="1">
      <alignment horizontal="right" vertical="center"/>
      <protection locked="0"/>
    </xf>
    <xf numFmtId="165" fontId="12" fillId="0" borderId="0" xfId="3" applyNumberFormat="1" applyFont="1" applyAlignment="1">
      <alignment horizontal="right" vertical="center"/>
    </xf>
    <xf numFmtId="165" fontId="12" fillId="0" borderId="0" xfId="2" applyNumberFormat="1" applyFont="1" applyAlignment="1" applyProtection="1">
      <alignment horizontal="right" vertical="center"/>
      <protection locked="0"/>
    </xf>
    <xf numFmtId="165" fontId="12" fillId="0" borderId="0" xfId="2" applyNumberFormat="1" applyFont="1" applyAlignment="1">
      <alignment horizontal="right" vertical="center"/>
    </xf>
    <xf numFmtId="165" fontId="16" fillId="0" borderId="0" xfId="2" applyNumberFormat="1" applyFont="1" applyAlignment="1">
      <alignment horizontal="right" vertical="center"/>
    </xf>
    <xf numFmtId="165" fontId="7" fillId="0" borderId="0" xfId="2" applyNumberFormat="1" applyFont="1" applyAlignment="1" applyProtection="1">
      <alignment horizontal="right" vertical="center"/>
      <protection locked="0"/>
    </xf>
    <xf numFmtId="165" fontId="8" fillId="0" borderId="0" xfId="2" applyNumberFormat="1" applyFont="1" applyAlignment="1">
      <alignment horizontal="right" vertical="center"/>
    </xf>
    <xf numFmtId="165" fontId="9" fillId="2" borderId="0" xfId="2" applyNumberFormat="1" applyFont="1" applyFill="1" applyAlignment="1" applyProtection="1">
      <alignment horizontal="right" vertical="center"/>
      <protection locked="0"/>
    </xf>
    <xf numFmtId="165" fontId="9" fillId="2" borderId="0" xfId="2" applyNumberFormat="1" applyFont="1" applyFill="1" applyAlignment="1">
      <alignment horizontal="right" vertical="center"/>
    </xf>
    <xf numFmtId="165" fontId="7" fillId="0" borderId="0" xfId="2" applyNumberFormat="1" applyFont="1" applyAlignment="1">
      <alignment horizontal="right" vertical="center"/>
    </xf>
    <xf numFmtId="165" fontId="9" fillId="0" borderId="0" xfId="2" applyNumberFormat="1" applyFont="1" applyAlignment="1" applyProtection="1">
      <alignment horizontal="right" vertical="center"/>
      <protection locked="0"/>
    </xf>
    <xf numFmtId="165" fontId="9" fillId="0" borderId="0" xfId="2" applyNumberFormat="1" applyFont="1" applyAlignment="1">
      <alignment horizontal="right" vertical="center"/>
    </xf>
    <xf numFmtId="165" fontId="7" fillId="0" borderId="0" xfId="6" applyNumberFormat="1" applyFont="1"/>
    <xf numFmtId="165" fontId="9" fillId="0" borderId="0" xfId="6" applyNumberFormat="1" applyFont="1"/>
    <xf numFmtId="166" fontId="21" fillId="0" borderId="0" xfId="6" applyNumberFormat="1" applyFont="1" applyAlignment="1">
      <alignment horizontal="left"/>
    </xf>
    <xf numFmtId="166" fontId="21" fillId="0" borderId="0" xfId="2" applyNumberFormat="1" applyFont="1"/>
    <xf numFmtId="166" fontId="3" fillId="0" borderId="0" xfId="0" applyNumberFormat="1" applyFont="1">
      <alignment vertical="top" wrapText="1"/>
    </xf>
    <xf numFmtId="4" fontId="7" fillId="0" borderId="0" xfId="6" applyNumberFormat="1" applyFont="1"/>
    <xf numFmtId="0" fontId="7" fillId="0" borderId="0" xfId="1" applyFont="1" applyAlignment="1">
      <alignment horizontal="right" vertical="center"/>
    </xf>
    <xf numFmtId="2" fontId="7" fillId="0" borderId="0" xfId="1" applyNumberFormat="1" applyFont="1" applyAlignment="1">
      <alignment vertical="top" wrapText="1"/>
    </xf>
    <xf numFmtId="0" fontId="4" fillId="2" borderId="0" xfId="0" applyFont="1" applyFill="1" applyAlignment="1">
      <alignment vertical="center" wrapText="1"/>
    </xf>
    <xf numFmtId="4" fontId="6" fillId="0" borderId="0" xfId="6" applyNumberFormat="1" applyFill="1"/>
    <xf numFmtId="4" fontId="12" fillId="0" borderId="0" xfId="4" applyNumberFormat="1" applyFont="1" applyFill="1" applyAlignment="1">
      <alignment horizontal="right" vertical="center"/>
    </xf>
    <xf numFmtId="4" fontId="10" fillId="0" borderId="0" xfId="6" applyNumberFormat="1" applyFont="1" applyFill="1"/>
    <xf numFmtId="4" fontId="7" fillId="0" borderId="0" xfId="4" applyNumberFormat="1" applyFont="1" applyFill="1" applyAlignment="1">
      <alignment horizontal="right" vertical="center"/>
    </xf>
  </cellXfs>
  <cellStyles count="16">
    <cellStyle name="Bilješka 18 3 4 2 2" xfId="12"/>
    <cellStyle name="Bilješka 18 3 4 2 3" xfId="2"/>
    <cellStyle name="Normal 10 19 2" xfId="3"/>
    <cellStyle name="Normal 10 2" xfId="15"/>
    <cellStyle name="Normal 10 2 2" xfId="7"/>
    <cellStyle name="Normal 103 2" xfId="13"/>
    <cellStyle name="Normal 12 2 10" xfId="10"/>
    <cellStyle name="Normal 126" xfId="11"/>
    <cellStyle name="Normal 19 10" xfId="14"/>
    <cellStyle name="Normal 2" xfId="8"/>
    <cellStyle name="Normal 58 2" xfId="9"/>
    <cellStyle name="Normal 9" xfId="5"/>
    <cellStyle name="Normal_A.aperitiv-terasa_kn" xfId="4"/>
    <cellStyle name="Normalno 12" xfId="6"/>
    <cellStyle name="Obično" xfId="0" builtinId="0"/>
    <cellStyle name="Style 1" xfId="1"/>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FF764300"/>
      <rgbColor rgb="FF444444"/>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64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ISSA-NAS\P%20R%20I%20P%20R%20E%20M%20A%20-%20STARE%20STVARI\P%20R%20I%20P%20R%20E%20M%20A\ponude\&#352;PI&#352;I&#262;%20BUKOVICA-DVOR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ISSA-NAS\My%20Documents\P%20R%20I%20P%20R%20E%20M%20A\ponude\N.C.%20-%20GRA&#272;EVINSKI%20RADOVI%20-%20POSLOVI%20PREKO%20GODIN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O (2)"/>
      <sheetName val="RAZNI RADOVI"/>
      <sheetName val="REZIME"/>
    </sheetNames>
    <sheetDataSet>
      <sheetData sheetId="0"/>
      <sheetData sheetId="1">
        <row r="22">
          <cell r="F22">
            <v>371.45</v>
          </cell>
        </row>
      </sheetData>
      <sheetData sheetId="2"/>
    </sheetDataSet>
  </externalBook>
</externalLink>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9"/>
  <sheetViews>
    <sheetView tabSelected="1" topLeftCell="C10" zoomScale="120" zoomScaleNormal="120" workbookViewId="0">
      <selection activeCell="K18" sqref="K18"/>
    </sheetView>
  </sheetViews>
  <sheetFormatPr defaultColWidth="16.33203125" defaultRowHeight="19.95" customHeight="1"/>
  <cols>
    <col min="1" max="1" width="5.44140625" style="1" customWidth="1"/>
    <col min="2" max="2" width="2.5546875" style="1" customWidth="1"/>
    <col min="3" max="3" width="5.6640625" style="27" customWidth="1"/>
    <col min="4" max="4" width="42.88671875" style="1" customWidth="1"/>
    <col min="5" max="5" width="5" style="27" customWidth="1"/>
    <col min="6" max="7" width="10.88671875" style="1" customWidth="1"/>
    <col min="8" max="8" width="14.44140625" style="1" customWidth="1"/>
    <col min="9" max="256" width="16.33203125" style="1" customWidth="1"/>
  </cols>
  <sheetData>
    <row r="1" spans="1:256" ht="13.2">
      <c r="A1" s="2"/>
      <c r="B1" s="2"/>
      <c r="C1" s="28"/>
      <c r="D1" s="2"/>
      <c r="E1" s="28"/>
      <c r="F1" s="2"/>
      <c r="G1" s="2"/>
    </row>
    <row r="2" spans="1:256" s="8" customFormat="1" ht="10.199999999999999">
      <c r="A2" s="3"/>
      <c r="B2" s="3"/>
      <c r="C2" s="6" t="s">
        <v>0</v>
      </c>
      <c r="D2" s="4" t="s">
        <v>1</v>
      </c>
      <c r="E2" s="6" t="s">
        <v>2</v>
      </c>
      <c r="F2" s="6" t="s">
        <v>3</v>
      </c>
      <c r="G2" s="5" t="s">
        <v>4</v>
      </c>
      <c r="H2" s="6" t="s">
        <v>5</v>
      </c>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row>
    <row r="3" spans="1:256" ht="13.2">
      <c r="A3" s="2"/>
      <c r="B3" s="2"/>
      <c r="IR3"/>
      <c r="IS3"/>
      <c r="IT3"/>
      <c r="IU3"/>
      <c r="IV3"/>
    </row>
    <row r="4" spans="1:256" ht="13.2">
      <c r="C4" s="19"/>
      <c r="D4" s="9"/>
      <c r="E4" s="19"/>
      <c r="F4" s="65"/>
      <c r="G4" s="72"/>
      <c r="H4" s="72"/>
    </row>
    <row r="5" spans="1:256" ht="16.2">
      <c r="A5" s="2"/>
      <c r="B5" s="2"/>
      <c r="C5" s="47">
        <v>1</v>
      </c>
      <c r="D5" s="97" t="s">
        <v>35</v>
      </c>
      <c r="E5" s="48"/>
      <c r="F5" s="66"/>
      <c r="G5" s="73"/>
      <c r="H5" s="73"/>
      <c r="IR5"/>
      <c r="IS5"/>
      <c r="IT5"/>
      <c r="IU5"/>
      <c r="IV5"/>
    </row>
    <row r="6" spans="1:256" ht="13.2">
      <c r="C6" s="29"/>
      <c r="D6"/>
      <c r="E6" s="29"/>
      <c r="F6" s="64"/>
      <c r="G6" s="70"/>
      <c r="H6" s="70"/>
    </row>
    <row r="7" spans="1:256" ht="106.5" customHeight="1">
      <c r="C7" s="42" t="s">
        <v>11</v>
      </c>
      <c r="D7" s="10" t="s">
        <v>27</v>
      </c>
      <c r="E7" s="43"/>
      <c r="F7" s="49"/>
      <c r="G7" s="74"/>
      <c r="H7" s="74"/>
    </row>
    <row r="8" spans="1:256" ht="20.399999999999999">
      <c r="C8" s="42"/>
      <c r="D8" s="39" t="s">
        <v>22</v>
      </c>
      <c r="E8" s="43"/>
      <c r="F8" s="49"/>
      <c r="G8" s="74"/>
      <c r="H8" s="74"/>
    </row>
    <row r="9" spans="1:256" ht="13.2">
      <c r="C9" s="50"/>
      <c r="D9" s="51" t="s">
        <v>17</v>
      </c>
      <c r="E9" s="52"/>
      <c r="F9" s="67"/>
      <c r="G9" s="75"/>
      <c r="H9" s="76"/>
      <c r="I9" s="53"/>
      <c r="J9" s="53"/>
      <c r="K9" s="53"/>
    </row>
    <row r="10" spans="1:256" ht="13.2">
      <c r="C10" s="42" t="s">
        <v>14</v>
      </c>
      <c r="D10" s="39" t="s">
        <v>15</v>
      </c>
      <c r="E10" s="38"/>
      <c r="F10" s="46"/>
      <c r="G10" s="77"/>
      <c r="H10" s="78"/>
      <c r="I10" s="53"/>
      <c r="J10" s="53"/>
      <c r="K10" s="53"/>
      <c r="L10" s="53"/>
    </row>
    <row r="11" spans="1:256" ht="13.2">
      <c r="C11" s="11" t="s">
        <v>29</v>
      </c>
      <c r="D11" s="96" t="s">
        <v>38</v>
      </c>
      <c r="E11" s="95" t="s">
        <v>6</v>
      </c>
      <c r="F11" s="46">
        <v>15</v>
      </c>
      <c r="G11" s="77"/>
      <c r="H11" s="78">
        <f>F11*G11</f>
        <v>0</v>
      </c>
      <c r="I11" s="53"/>
      <c r="J11" s="53"/>
      <c r="K11" s="53"/>
      <c r="L11" s="53"/>
    </row>
    <row r="12" spans="1:256" ht="13.2">
      <c r="C12" s="11" t="s">
        <v>30</v>
      </c>
      <c r="D12" s="96" t="s">
        <v>39</v>
      </c>
      <c r="E12" s="95" t="s">
        <v>6</v>
      </c>
      <c r="F12" s="46">
        <v>100</v>
      </c>
      <c r="G12" s="77"/>
      <c r="H12" s="78">
        <f t="shared" ref="H12:H17" si="0">F12*G12</f>
        <v>0</v>
      </c>
      <c r="I12" s="53"/>
      <c r="J12" s="53"/>
      <c r="K12" s="53"/>
      <c r="L12" s="53"/>
    </row>
    <row r="13" spans="1:256" ht="13.2">
      <c r="C13" s="11" t="s">
        <v>28</v>
      </c>
      <c r="D13" s="96" t="s">
        <v>40</v>
      </c>
      <c r="E13" s="95" t="s">
        <v>6</v>
      </c>
      <c r="F13" s="46">
        <v>235</v>
      </c>
      <c r="G13" s="77"/>
      <c r="H13" s="78">
        <f t="shared" si="0"/>
        <v>0</v>
      </c>
      <c r="I13" s="53"/>
      <c r="J13" s="53"/>
      <c r="K13" s="53"/>
      <c r="L13" s="53"/>
    </row>
    <row r="14" spans="1:256" ht="13.2">
      <c r="C14" s="11" t="s">
        <v>31</v>
      </c>
      <c r="D14" s="96" t="s">
        <v>41</v>
      </c>
      <c r="E14" s="95" t="s">
        <v>6</v>
      </c>
      <c r="F14" s="46">
        <v>310</v>
      </c>
      <c r="G14" s="77"/>
      <c r="H14" s="78">
        <f t="shared" si="0"/>
        <v>0</v>
      </c>
      <c r="I14" s="53"/>
      <c r="J14" s="53"/>
      <c r="K14" s="53"/>
      <c r="L14" s="53"/>
    </row>
    <row r="15" spans="1:256" ht="13.2">
      <c r="C15" s="11" t="s">
        <v>32</v>
      </c>
      <c r="D15" s="96" t="s">
        <v>42</v>
      </c>
      <c r="E15" s="95" t="s">
        <v>6</v>
      </c>
      <c r="F15" s="46">
        <v>70</v>
      </c>
      <c r="G15" s="77"/>
      <c r="H15" s="78">
        <f t="shared" si="0"/>
        <v>0</v>
      </c>
      <c r="I15" s="53"/>
      <c r="J15" s="53"/>
      <c r="K15" s="53"/>
      <c r="L15" s="53"/>
    </row>
    <row r="16" spans="1:256" ht="13.2">
      <c r="C16" s="11" t="s">
        <v>33</v>
      </c>
      <c r="D16" s="96" t="s">
        <v>43</v>
      </c>
      <c r="E16" s="95" t="s">
        <v>6</v>
      </c>
      <c r="F16" s="46">
        <v>50</v>
      </c>
      <c r="G16" s="77"/>
      <c r="H16" s="78">
        <f t="shared" si="0"/>
        <v>0</v>
      </c>
      <c r="I16" s="53"/>
      <c r="J16" s="53"/>
      <c r="K16" s="53"/>
      <c r="L16" s="53"/>
    </row>
    <row r="17" spans="1:256" ht="13.2">
      <c r="C17" s="11" t="s">
        <v>34</v>
      </c>
      <c r="D17" s="96" t="s">
        <v>44</v>
      </c>
      <c r="E17" s="95" t="s">
        <v>6</v>
      </c>
      <c r="F17" s="46">
        <v>120</v>
      </c>
      <c r="G17" s="77"/>
      <c r="H17" s="78">
        <f t="shared" si="0"/>
        <v>0</v>
      </c>
      <c r="I17" s="53"/>
      <c r="J17" s="53"/>
      <c r="K17" s="53"/>
      <c r="L17" s="53"/>
    </row>
    <row r="18" spans="1:256" ht="63.75" customHeight="1">
      <c r="C18" s="42" t="s">
        <v>8</v>
      </c>
      <c r="D18" s="39" t="s">
        <v>26</v>
      </c>
      <c r="E18" s="43"/>
      <c r="F18" s="49"/>
      <c r="G18" s="74"/>
      <c r="H18" s="74"/>
    </row>
    <row r="19" spans="1:256" ht="13.2">
      <c r="C19" s="42"/>
      <c r="D19" s="51" t="s">
        <v>17</v>
      </c>
      <c r="E19" s="43"/>
      <c r="F19" s="98"/>
      <c r="G19" s="74"/>
      <c r="H19" s="74"/>
    </row>
    <row r="20" spans="1:256" ht="13.2">
      <c r="C20" s="42" t="s">
        <v>16</v>
      </c>
      <c r="D20" s="39" t="s">
        <v>23</v>
      </c>
      <c r="E20" s="38" t="s">
        <v>13</v>
      </c>
      <c r="F20" s="99">
        <v>900</v>
      </c>
      <c r="G20" s="77"/>
      <c r="H20" s="78">
        <f>F20*G20</f>
        <v>0</v>
      </c>
    </row>
    <row r="21" spans="1:256" ht="13.2">
      <c r="C21" s="42"/>
      <c r="D21" s="39"/>
      <c r="E21" s="38"/>
      <c r="F21" s="99"/>
      <c r="G21" s="77"/>
      <c r="H21" s="78"/>
    </row>
    <row r="22" spans="1:256" ht="40.799999999999997">
      <c r="C22" s="11" t="s">
        <v>20</v>
      </c>
      <c r="D22" s="10" t="s">
        <v>37</v>
      </c>
      <c r="E22" s="21"/>
      <c r="F22" s="100"/>
      <c r="G22" s="71"/>
      <c r="H22" s="71"/>
    </row>
    <row r="23" spans="1:256" ht="13.2">
      <c r="C23" s="11"/>
      <c r="D23" s="39" t="s">
        <v>21</v>
      </c>
      <c r="E23" s="38" t="s">
        <v>13</v>
      </c>
      <c r="F23" s="101">
        <v>900</v>
      </c>
      <c r="G23" s="68"/>
      <c r="H23" s="69">
        <f>F23*G23</f>
        <v>0</v>
      </c>
    </row>
    <row r="24" spans="1:256" ht="13.2">
      <c r="A24" s="54"/>
      <c r="B24" s="54"/>
      <c r="C24" s="55"/>
      <c r="D24" s="56"/>
      <c r="E24" s="57"/>
      <c r="F24" s="58"/>
      <c r="G24" s="79"/>
      <c r="H24" s="80"/>
    </row>
    <row r="25" spans="1:256" s="62" customFormat="1" ht="12">
      <c r="A25" s="59"/>
      <c r="B25" s="59"/>
      <c r="C25" s="44">
        <f>C5</f>
        <v>1</v>
      </c>
      <c r="D25" s="60" t="str">
        <f>D5</f>
        <v>DOBAVA I SADNJA STABALA</v>
      </c>
      <c r="E25" s="61"/>
      <c r="F25" s="45"/>
      <c r="G25" s="81" t="s">
        <v>7</v>
      </c>
      <c r="H25" s="81">
        <f>SUM(H11:H24)</f>
        <v>0</v>
      </c>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c r="IU25" s="59"/>
      <c r="IV25" s="59"/>
    </row>
    <row r="26" spans="1:256" s="62" customFormat="1" ht="12">
      <c r="A26" s="59"/>
      <c r="B26" s="59"/>
      <c r="C26" s="44"/>
      <c r="D26" s="60"/>
      <c r="E26" s="61"/>
      <c r="F26" s="45"/>
      <c r="G26" s="81"/>
      <c r="H26" s="81"/>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c r="IU26" s="59"/>
      <c r="IV26" s="59"/>
    </row>
    <row r="27" spans="1:256" s="62" customFormat="1" ht="12">
      <c r="A27" s="59"/>
      <c r="B27" s="59"/>
      <c r="C27" s="44"/>
      <c r="D27" s="60"/>
      <c r="E27" s="61"/>
      <c r="F27" s="45"/>
      <c r="G27" s="81"/>
      <c r="H27" s="81"/>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c r="IT27" s="59"/>
      <c r="IU27" s="59"/>
      <c r="IV27" s="59"/>
    </row>
    <row r="28" spans="1:256" s="17" customFormat="1" ht="10.199999999999999">
      <c r="A28" s="16"/>
      <c r="B28" s="16"/>
      <c r="C28" s="13"/>
      <c r="D28" s="14"/>
      <c r="E28" s="15"/>
      <c r="F28" s="26"/>
      <c r="G28" s="82"/>
      <c r="H28" s="83"/>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row>
    <row r="29" spans="1:256" s="17" customFormat="1" ht="12">
      <c r="A29" s="16"/>
      <c r="B29" s="16"/>
      <c r="C29" s="32"/>
      <c r="D29" s="34" t="s">
        <v>9</v>
      </c>
      <c r="E29" s="32"/>
      <c r="F29" s="33"/>
      <c r="G29" s="84"/>
      <c r="H29" s="85"/>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row>
    <row r="30" spans="1:256" s="17" customFormat="1" ht="10.199999999999999">
      <c r="A30" s="16"/>
      <c r="B30" s="16"/>
      <c r="C30" s="12"/>
      <c r="D30" s="20"/>
      <c r="E30" s="12"/>
      <c r="F30" s="26"/>
      <c r="G30" s="82"/>
      <c r="H30" s="8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row>
    <row r="31" spans="1:256" s="17" customFormat="1" ht="15.6">
      <c r="A31" s="16"/>
      <c r="B31" s="16"/>
      <c r="C31" s="41">
        <f>C25</f>
        <v>1</v>
      </c>
      <c r="D31" s="24" t="str">
        <f>D25</f>
        <v>DOBAVA I SADNJA STABALA</v>
      </c>
      <c r="E31" s="12"/>
      <c r="F31" s="26"/>
      <c r="G31" s="82"/>
      <c r="H31" s="86"/>
      <c r="I31" s="40"/>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row>
    <row r="32" spans="1:256" s="17" customFormat="1" ht="10.199999999999999">
      <c r="A32" s="16"/>
      <c r="B32" s="16"/>
      <c r="C32" s="12"/>
      <c r="D32" s="20"/>
      <c r="E32" s="12"/>
      <c r="F32" s="26"/>
      <c r="G32" s="82"/>
      <c r="H32" s="8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row>
    <row r="33" spans="1:256" s="17" customFormat="1" ht="12">
      <c r="A33" s="16"/>
      <c r="B33" s="16"/>
      <c r="C33" s="30"/>
      <c r="D33" s="25"/>
      <c r="E33" s="35"/>
      <c r="F33" s="18"/>
      <c r="G33" s="87" t="s">
        <v>7</v>
      </c>
      <c r="H33" s="88">
        <f>H25</f>
        <v>0</v>
      </c>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row>
    <row r="34" spans="1:256" s="17" customFormat="1" ht="10.199999999999999">
      <c r="A34" s="16"/>
      <c r="B34" s="16"/>
      <c r="C34" s="31"/>
      <c r="D34" s="23"/>
      <c r="E34" s="31"/>
      <c r="F34" s="22"/>
      <c r="G34" s="89"/>
      <c r="H34" s="89"/>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row>
    <row r="35" spans="1:256" s="17" customFormat="1" ht="12">
      <c r="A35" s="16"/>
      <c r="B35" s="16"/>
      <c r="C35" s="31"/>
      <c r="D35" s="92" t="s">
        <v>24</v>
      </c>
      <c r="E35" s="91" t="s">
        <v>19</v>
      </c>
      <c r="F35" s="94"/>
      <c r="G35" s="86" t="s">
        <v>18</v>
      </c>
      <c r="H35" s="88">
        <f>(H11+H12+H13+H14+H15+H16+H17)*0.05</f>
        <v>0</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row>
    <row r="36" spans="1:256" s="17" customFormat="1" ht="12">
      <c r="A36" s="16"/>
      <c r="B36" s="16"/>
      <c r="C36" s="30"/>
      <c r="D36" s="93" t="s">
        <v>25</v>
      </c>
      <c r="E36" s="63" t="s">
        <v>19</v>
      </c>
      <c r="F36" s="37"/>
      <c r="G36" s="86" t="s">
        <v>12</v>
      </c>
      <c r="H36" s="88">
        <f>(H20+H23)*0.25</f>
        <v>0</v>
      </c>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row>
    <row r="37" spans="1:256" s="17" customFormat="1" ht="12">
      <c r="A37" s="16"/>
      <c r="B37" s="16"/>
      <c r="C37" s="30"/>
      <c r="E37" s="36"/>
      <c r="F37" s="36"/>
      <c r="G37" s="86" t="s">
        <v>10</v>
      </c>
      <c r="H37" s="88">
        <f>H35+H36</f>
        <v>0</v>
      </c>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row>
    <row r="38" spans="1:256" s="17" customFormat="1" ht="12">
      <c r="A38" s="16"/>
      <c r="B38" s="16"/>
      <c r="C38" s="31"/>
      <c r="D38" s="23"/>
      <c r="E38" s="31"/>
      <c r="F38" s="22"/>
      <c r="G38" s="89"/>
      <c r="H38" s="90"/>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row>
    <row r="39" spans="1:256" s="17" customFormat="1" ht="12">
      <c r="A39" s="16"/>
      <c r="B39" s="16"/>
      <c r="C39" s="30"/>
      <c r="E39" s="26"/>
      <c r="G39" s="88" t="s">
        <v>36</v>
      </c>
      <c r="H39" s="88">
        <f>H33+H37</f>
        <v>0</v>
      </c>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c r="IT39" s="16"/>
      <c r="IU39" s="16"/>
      <c r="IV39" s="16"/>
    </row>
  </sheetData>
  <protectedRanges>
    <protectedRange sqref="G22:H22" name="Range1_2_1_2_2_1"/>
    <protectedRange sqref="G23:H23" name="Range1_2_1_2_6_1"/>
  </protectedRanges>
  <phoneticPr fontId="20" type="noConversion"/>
  <pageMargins left="0.39370078740157483" right="0.39370078740157483" top="0.39370078740157483" bottom="0.39370078740157483" header="0" footer="0"/>
  <pageSetup fitToWidth="0" fitToHeight="0"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SADNICE</vt:lpstr>
      <vt:lpstr>SADNICE!Ispis_naslova</vt:lpstr>
      <vt:lpstr>SADNICE!Podrucje_ispisa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ogradnja susta</dc:title>
  <dc:creator>Hrvoje</dc:creator>
  <cp:lastModifiedBy>Dinko</cp:lastModifiedBy>
  <cp:revision/>
  <cp:lastPrinted>2022-10-05T08:23:30Z</cp:lastPrinted>
  <dcterms:created xsi:type="dcterms:W3CDTF">2021-06-24T18:35:33Z</dcterms:created>
  <dcterms:modified xsi:type="dcterms:W3CDTF">2024-02-27T15:49:38Z</dcterms:modified>
</cp:coreProperties>
</file>