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2024. FINANCIJSKI IZVJEŠTAJI\FIN IZVJEŠTAJ 01.01. - 30.09.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G306" i="9"/>
  <c r="F306" i="9"/>
  <c r="B306" i="9"/>
  <c r="H305" i="9"/>
  <c r="G305" i="9"/>
  <c r="F305" i="9"/>
  <c r="E305" i="9"/>
  <c r="B305" i="9" s="1"/>
  <c r="H304" i="9"/>
  <c r="E304" i="9" s="1"/>
  <c r="G304" i="9"/>
  <c r="F304" i="9"/>
  <c r="B304" i="9"/>
  <c r="H303" i="9"/>
  <c r="G303" i="9"/>
  <c r="F303" i="9"/>
  <c r="E303" i="9"/>
  <c r="B303" i="9" s="1"/>
  <c r="H302" i="9"/>
  <c r="E302" i="9" s="1"/>
  <c r="B302" i="9" s="1"/>
  <c r="G302" i="9"/>
  <c r="F302" i="9"/>
  <c r="H301" i="9"/>
  <c r="G301" i="9"/>
  <c r="F301" i="9"/>
  <c r="E301" i="9"/>
  <c r="B301" i="9" s="1"/>
  <c r="H300" i="9"/>
  <c r="G300" i="9"/>
  <c r="F300" i="9"/>
  <c r="H299" i="9"/>
  <c r="E299" i="9" s="1"/>
  <c r="B299" i="9" s="1"/>
  <c r="G299" i="9"/>
  <c r="F299" i="9"/>
  <c r="H298" i="9"/>
  <c r="E298" i="9" s="1"/>
  <c r="G298" i="9"/>
  <c r="F298" i="9"/>
  <c r="B298" i="9"/>
  <c r="H297" i="9"/>
  <c r="G297" i="9"/>
  <c r="F297" i="9"/>
  <c r="H296" i="9"/>
  <c r="E296" i="9" s="1"/>
  <c r="G296" i="9"/>
  <c r="F296" i="9"/>
  <c r="B296" i="9"/>
  <c r="H295" i="9"/>
  <c r="E295" i="9" s="1"/>
  <c r="B295" i="9" s="1"/>
  <c r="G295" i="9"/>
  <c r="F295" i="9"/>
  <c r="H294" i="9"/>
  <c r="E294" i="9" s="1"/>
  <c r="G294" i="9"/>
  <c r="F294" i="9"/>
  <c r="B294" i="9"/>
  <c r="H293" i="9"/>
  <c r="G293" i="9"/>
  <c r="F293" i="9"/>
  <c r="H292" i="9"/>
  <c r="E292" i="9" s="1"/>
  <c r="B292" i="9" s="1"/>
  <c r="G292" i="9"/>
  <c r="F292" i="9"/>
  <c r="H291" i="9"/>
  <c r="G291" i="9"/>
  <c r="F291" i="9"/>
  <c r="E291" i="9"/>
  <c r="B291" i="9" s="1"/>
  <c r="F290" i="9"/>
  <c r="F289" i="9"/>
  <c r="H288" i="9"/>
  <c r="E288" i="9" s="1"/>
  <c r="G288" i="9"/>
  <c r="F288" i="9"/>
  <c r="B288" i="9"/>
  <c r="H287" i="9"/>
  <c r="G287" i="9"/>
  <c r="F287" i="9"/>
  <c r="H286" i="9"/>
  <c r="E286" i="9" s="1"/>
  <c r="B286" i="9" s="1"/>
  <c r="G286" i="9"/>
  <c r="F286" i="9"/>
  <c r="H285" i="9"/>
  <c r="G285" i="9"/>
  <c r="F285" i="9"/>
  <c r="F284" i="9"/>
  <c r="H283" i="9"/>
  <c r="E283" i="9" s="1"/>
  <c r="B283" i="9" s="1"/>
  <c r="G283" i="9"/>
  <c r="F283" i="9"/>
  <c r="H282" i="9"/>
  <c r="G282" i="9"/>
  <c r="F282" i="9"/>
  <c r="E282" i="9"/>
  <c r="B282" i="9" s="1"/>
  <c r="H281" i="9"/>
  <c r="E281" i="9" s="1"/>
  <c r="B281" i="9" s="1"/>
  <c r="G281" i="9"/>
  <c r="F281" i="9"/>
  <c r="F280" i="9"/>
  <c r="F279" i="9"/>
  <c r="F277" i="9" s="1"/>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E223" i="9"/>
  <c r="M222" i="9"/>
  <c r="L222" i="9"/>
  <c r="F222" i="9"/>
  <c r="E222" i="9"/>
  <c r="B222" i="9"/>
  <c r="M221" i="9"/>
  <c r="L221" i="9"/>
  <c r="F221" i="9" s="1"/>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G131" i="9"/>
  <c r="F131" i="9"/>
  <c r="E131" i="9"/>
  <c r="B131" i="9"/>
  <c r="H130" i="9"/>
  <c r="G130" i="9"/>
  <c r="F130" i="9"/>
  <c r="E130" i="9"/>
  <c r="B130" i="9" s="1"/>
  <c r="H129" i="9"/>
  <c r="E129" i="9" s="1"/>
  <c r="B129" i="9" s="1"/>
  <c r="G129" i="9"/>
  <c r="F129" i="9"/>
  <c r="H128" i="9"/>
  <c r="G128" i="9"/>
  <c r="F128" i="9"/>
  <c r="E128" i="9"/>
  <c r="B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E116" i="9" s="1"/>
  <c r="B116" i="9" s="1"/>
  <c r="G116" i="9"/>
  <c r="F116" i="9"/>
  <c r="H115" i="9"/>
  <c r="G115" i="9"/>
  <c r="F115" i="9"/>
  <c r="E115" i="9"/>
  <c r="B115" i="9" s="1"/>
  <c r="H114" i="9"/>
  <c r="G114" i="9"/>
  <c r="F114" i="9"/>
  <c r="E114" i="9"/>
  <c r="B114" i="9" s="1"/>
  <c r="H113" i="9"/>
  <c r="G113" i="9"/>
  <c r="F113" i="9"/>
  <c r="E113" i="9"/>
  <c r="B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G89" i="9"/>
  <c r="F89" i="9"/>
  <c r="E89" i="9"/>
  <c r="B89" i="9"/>
  <c r="H88" i="9"/>
  <c r="G88" i="9"/>
  <c r="F88" i="9"/>
  <c r="E88" i="9"/>
  <c r="B88" i="9" s="1"/>
  <c r="H87" i="9"/>
  <c r="E87" i="9" s="1"/>
  <c r="B87" i="9" s="1"/>
  <c r="G87" i="9"/>
  <c r="F87" i="9"/>
  <c r="H86" i="9"/>
  <c r="G86" i="9"/>
  <c r="F86" i="9"/>
  <c r="E86" i="9"/>
  <c r="B86" i="9" s="1"/>
  <c r="H85" i="9"/>
  <c r="G85" i="9"/>
  <c r="F85" i="9"/>
  <c r="E85" i="9"/>
  <c r="B85" i="9"/>
  <c r="H84" i="9"/>
  <c r="G84" i="9"/>
  <c r="F84" i="9"/>
  <c r="E84" i="9"/>
  <c r="B84" i="9" s="1"/>
  <c r="H83" i="9"/>
  <c r="G83" i="9"/>
  <c r="F83" i="9"/>
  <c r="E83" i="9"/>
  <c r="B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G73" i="9"/>
  <c r="F73" i="9"/>
  <c r="B73" i="9"/>
  <c r="H72" i="9"/>
  <c r="G72" i="9"/>
  <c r="F72" i="9"/>
  <c r="E72" i="9"/>
  <c r="B72" i="9" s="1"/>
  <c r="H71" i="9"/>
  <c r="E71" i="9" s="1"/>
  <c r="B71" i="9" s="1"/>
  <c r="G71" i="9"/>
  <c r="F71" i="9"/>
  <c r="H70" i="9"/>
  <c r="G70" i="9"/>
  <c r="F70" i="9"/>
  <c r="E70" i="9"/>
  <c r="B70" i="9" s="1"/>
  <c r="H69" i="9"/>
  <c r="E69" i="9" s="1"/>
  <c r="B69" i="9" s="1"/>
  <c r="G69" i="9"/>
  <c r="F69" i="9"/>
  <c r="H68" i="9"/>
  <c r="E68" i="9" s="1"/>
  <c r="B68" i="9" s="1"/>
  <c r="G68" i="9"/>
  <c r="F68" i="9"/>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E34" i="9" s="1"/>
  <c r="B34" i="9" s="1"/>
  <c r="G34" i="9"/>
  <c r="F34" i="9"/>
  <c r="H33" i="9"/>
  <c r="G33" i="9"/>
  <c r="F33" i="9"/>
  <c r="H32" i="9"/>
  <c r="E32" i="9" s="1"/>
  <c r="B32" i="9" s="1"/>
  <c r="G32" i="9"/>
  <c r="F32" i="9"/>
  <c r="H31" i="9"/>
  <c r="E31" i="9" s="1"/>
  <c r="B31" i="9" s="1"/>
  <c r="G31" i="9"/>
  <c r="F31" i="9"/>
  <c r="H30" i="9"/>
  <c r="G30" i="9"/>
  <c r="F30" i="9"/>
  <c r="E30" i="9"/>
  <c r="B30" i="9" s="1"/>
  <c r="H29" i="9"/>
  <c r="E29" i="9" s="1"/>
  <c r="B29" i="9" s="1"/>
  <c r="G29" i="9"/>
  <c r="F29" i="9"/>
  <c r="H28" i="9"/>
  <c r="E28" i="9" s="1"/>
  <c r="B28" i="9" s="1"/>
  <c r="G28" i="9"/>
  <c r="F28" i="9"/>
  <c r="H27" i="9"/>
  <c r="G27" i="9"/>
  <c r="F27" i="9"/>
  <c r="H26" i="9"/>
  <c r="G26" i="9"/>
  <c r="F26" i="9"/>
  <c r="E26" i="9"/>
  <c r="B26" i="9" s="1"/>
  <c r="H25" i="9"/>
  <c r="E25" i="9" s="1"/>
  <c r="B25" i="9" s="1"/>
  <c r="G25" i="9"/>
  <c r="F25" i="9"/>
  <c r="H24" i="9"/>
  <c r="E24" i="9" s="1"/>
  <c r="B24" i="9" s="1"/>
  <c r="G24" i="9"/>
  <c r="F24" i="9"/>
  <c r="H23" i="9"/>
  <c r="E23" i="9" s="1"/>
  <c r="B23" i="9" s="1"/>
  <c r="G23" i="9"/>
  <c r="F23" i="9"/>
  <c r="H22" i="9"/>
  <c r="E22" i="9" s="1"/>
  <c r="B22" i="9" s="1"/>
  <c r="G22" i="9"/>
  <c r="F22" i="9"/>
  <c r="F21" i="9"/>
  <c r="F4" i="9"/>
  <c r="O3" i="9"/>
  <c r="G275" i="9" s="1"/>
  <c r="I3" i="9"/>
  <c r="H3" i="9"/>
  <c r="G3" i="9"/>
  <c r="D101" i="8"/>
  <c r="I36" i="3" s="1"/>
  <c r="D95" i="8"/>
  <c r="C1570" i="1" s="1"/>
  <c r="G1570" i="1" s="1"/>
  <c r="D90" i="8"/>
  <c r="C1565" i="1" s="1"/>
  <c r="H1565" i="1" s="1"/>
  <c r="D85" i="8"/>
  <c r="C1560" i="1" s="1"/>
  <c r="G1560" i="1" s="1"/>
  <c r="D80" i="8"/>
  <c r="C1555" i="1" s="1"/>
  <c r="D75" i="8"/>
  <c r="C1550" i="1" s="1"/>
  <c r="G1550" i="1" s="1"/>
  <c r="D70" i="8"/>
  <c r="C1545" i="1" s="1"/>
  <c r="H1545" i="1" s="1"/>
  <c r="D65" i="8"/>
  <c r="D60" i="8"/>
  <c r="C1535" i="1" s="1"/>
  <c r="D55" i="8"/>
  <c r="C1530" i="1" s="1"/>
  <c r="G1530" i="1" s="1"/>
  <c r="D50" i="8"/>
  <c r="D44" i="8"/>
  <c r="C1519" i="1" s="1"/>
  <c r="H1519" i="1" s="1"/>
  <c r="D36" i="8"/>
  <c r="C1511" i="1" s="1"/>
  <c r="H1511" i="1" s="1"/>
  <c r="D26" i="8"/>
  <c r="D18" i="8"/>
  <c r="C1493" i="1" s="1"/>
  <c r="H1493" i="1" s="1"/>
  <c r="D8"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D191" i="5"/>
  <c r="F191" i="5" s="1"/>
  <c r="E190" i="5"/>
  <c r="H309" i="9" s="1"/>
  <c r="F189" i="5"/>
  <c r="F188" i="5"/>
  <c r="F187" i="5"/>
  <c r="F186" i="5"/>
  <c r="F185" i="5"/>
  <c r="F184" i="5"/>
  <c r="F183" i="5"/>
  <c r="F182" i="5"/>
  <c r="F181" i="5"/>
  <c r="E180" i="5"/>
  <c r="E177" i="5" s="1"/>
  <c r="D180" i="5"/>
  <c r="F180" i="5" s="1"/>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E78" i="5" s="1"/>
  <c r="D79" i="5"/>
  <c r="F79" i="5" s="1"/>
  <c r="D78" i="5"/>
  <c r="F78" i="5" s="1"/>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1" i="1" s="1"/>
  <c r="H611" i="1" s="1"/>
  <c r="D617" i="4"/>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87" i="1" s="1"/>
  <c r="H587" i="1"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D422" i="4"/>
  <c r="F422" i="4" s="1"/>
  <c r="D421" i="4"/>
  <c r="F421" i="4" s="1"/>
  <c r="E418" i="4"/>
  <c r="D413" i="1" s="1"/>
  <c r="D418" i="4"/>
  <c r="E417" i="4"/>
  <c r="D412" i="1" s="1"/>
  <c r="D417" i="4"/>
  <c r="D644" i="4" s="1"/>
  <c r="F644" i="4" s="1"/>
  <c r="E416" i="4"/>
  <c r="E643" i="4" s="1"/>
  <c r="D637" i="1" s="1"/>
  <c r="H637" i="1"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E351" i="4" s="1"/>
  <c r="D356" i="4"/>
  <c r="F355" i="4"/>
  <c r="F354" i="4"/>
  <c r="F353" i="4"/>
  <c r="E352" i="4"/>
  <c r="D352" i="4"/>
  <c r="F352"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F300"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c r="F263"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E224" i="4" s="1"/>
  <c r="D220" i="1" s="1"/>
  <c r="D240" i="4"/>
  <c r="F239" i="4"/>
  <c r="F238" i="4"/>
  <c r="F237" i="4"/>
  <c r="E236" i="4"/>
  <c r="D236" i="4"/>
  <c r="F236" i="4" s="1"/>
  <c r="F235" i="4"/>
  <c r="F234" i="4"/>
  <c r="F233" i="4"/>
  <c r="F232" i="4"/>
  <c r="E231" i="4"/>
  <c r="D227" i="1" s="1"/>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D163" i="4"/>
  <c r="F162" i="4"/>
  <c r="F161" i="4"/>
  <c r="F160" i="4"/>
  <c r="E159" i="4"/>
  <c r="D159" i="4"/>
  <c r="F159" i="4" s="1"/>
  <c r="F158" i="4"/>
  <c r="F157" i="4"/>
  <c r="F156" i="4"/>
  <c r="F155" i="4"/>
  <c r="F154" i="4"/>
  <c r="E153" i="4"/>
  <c r="D153" i="4"/>
  <c r="F153" i="4" s="1"/>
  <c r="E152" i="4"/>
  <c r="D148" i="1" s="1"/>
  <c r="F150" i="4"/>
  <c r="F149" i="4"/>
  <c r="F148" i="4"/>
  <c r="F147" i="4"/>
  <c r="F146" i="4"/>
  <c r="F145" i="4"/>
  <c r="F144" i="4"/>
  <c r="F143" i="4"/>
  <c r="F142" i="4"/>
  <c r="F141" i="4"/>
  <c r="E140" i="4"/>
  <c r="E139" i="4" s="1"/>
  <c r="D135" i="1" s="1"/>
  <c r="D140" i="4"/>
  <c r="F140" i="4" s="1"/>
  <c r="D139" i="4"/>
  <c r="F139" i="4" s="1"/>
  <c r="F138" i="4"/>
  <c r="F137" i="4"/>
  <c r="F136" i="4"/>
  <c r="F135" i="4"/>
  <c r="E134" i="4"/>
  <c r="E133" i="4" s="1"/>
  <c r="D134" i="4"/>
  <c r="F134" i="4" s="1"/>
  <c r="D133" i="4"/>
  <c r="F133" i="4" s="1"/>
  <c r="F132" i="4"/>
  <c r="F131" i="4"/>
  <c r="F130" i="4"/>
  <c r="F129" i="4"/>
  <c r="E128" i="4"/>
  <c r="D128" i="4"/>
  <c r="F127" i="4"/>
  <c r="F126" i="4"/>
  <c r="E125" i="4"/>
  <c r="D125" i="4"/>
  <c r="F125" i="4" s="1"/>
  <c r="E124" i="4"/>
  <c r="F123" i="4"/>
  <c r="F122" i="4"/>
  <c r="F121" i="4"/>
  <c r="E120" i="4"/>
  <c r="E106" i="4" s="1"/>
  <c r="D102"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1" i="4"/>
  <c r="F60" i="4"/>
  <c r="E59" i="4"/>
  <c r="D59" i="4"/>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F8" i="4" s="1"/>
  <c r="D7" i="4"/>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C1580" i="1"/>
  <c r="G1580" i="1" s="1"/>
  <c r="G1579" i="1"/>
  <c r="C1579" i="1"/>
  <c r="H1579" i="1" s="1"/>
  <c r="C1578" i="1"/>
  <c r="G1578" i="1" s="1"/>
  <c r="G1577" i="1"/>
  <c r="C1577" i="1"/>
  <c r="H1577" i="1" s="1"/>
  <c r="G1575" i="1"/>
  <c r="C1575" i="1"/>
  <c r="H1575" i="1" s="1"/>
  <c r="C1574" i="1"/>
  <c r="G1574" i="1" s="1"/>
  <c r="G1573" i="1"/>
  <c r="C1573" i="1"/>
  <c r="H1573" i="1" s="1"/>
  <c r="C1572" i="1"/>
  <c r="G1572" i="1" s="1"/>
  <c r="C1571" i="1"/>
  <c r="H1571" i="1" s="1"/>
  <c r="C1569" i="1"/>
  <c r="H1569" i="1" s="1"/>
  <c r="C1568" i="1"/>
  <c r="G1568" i="1" s="1"/>
  <c r="C1567" i="1"/>
  <c r="H1567" i="1" s="1"/>
  <c r="C1566" i="1"/>
  <c r="G1566" i="1" s="1"/>
  <c r="C1564" i="1"/>
  <c r="G1564" i="1" s="1"/>
  <c r="G1563" i="1"/>
  <c r="C1563" i="1"/>
  <c r="H1563" i="1" s="1"/>
  <c r="C1562" i="1"/>
  <c r="G1562" i="1" s="1"/>
  <c r="C1561" i="1"/>
  <c r="H1561" i="1" s="1"/>
  <c r="C1559" i="1"/>
  <c r="H1559" i="1" s="1"/>
  <c r="C1558" i="1"/>
  <c r="G1558" i="1" s="1"/>
  <c r="C1557" i="1"/>
  <c r="H1557" i="1" s="1"/>
  <c r="C1556" i="1"/>
  <c r="G1556" i="1" s="1"/>
  <c r="C1554" i="1"/>
  <c r="G1554" i="1" s="1"/>
  <c r="C1553" i="1"/>
  <c r="H1553" i="1" s="1"/>
  <c r="C1552" i="1"/>
  <c r="G1552" i="1" s="1"/>
  <c r="C1551" i="1"/>
  <c r="H1551" i="1" s="1"/>
  <c r="C1549" i="1"/>
  <c r="H1549" i="1" s="1"/>
  <c r="C1548" i="1"/>
  <c r="G1548" i="1" s="1"/>
  <c r="G1547" i="1"/>
  <c r="C1547" i="1"/>
  <c r="H1547" i="1" s="1"/>
  <c r="C1546" i="1"/>
  <c r="G1546" i="1" s="1"/>
  <c r="C1544" i="1"/>
  <c r="G1544" i="1" s="1"/>
  <c r="G1543" i="1"/>
  <c r="C1543" i="1"/>
  <c r="H1543" i="1" s="1"/>
  <c r="C1542" i="1"/>
  <c r="G1542" i="1" s="1"/>
  <c r="G1541" i="1"/>
  <c r="C1541" i="1"/>
  <c r="H1541" i="1" s="1"/>
  <c r="C1540" i="1"/>
  <c r="G1540" i="1" s="1"/>
  <c r="C1539" i="1"/>
  <c r="H1539" i="1" s="1"/>
  <c r="C1538" i="1"/>
  <c r="G1538" i="1" s="1"/>
  <c r="C1537" i="1"/>
  <c r="H1537" i="1" s="1"/>
  <c r="C1536" i="1"/>
  <c r="G1536" i="1" s="1"/>
  <c r="C1534" i="1"/>
  <c r="G1534" i="1" s="1"/>
  <c r="C1533" i="1"/>
  <c r="H1533" i="1" s="1"/>
  <c r="C1532" i="1"/>
  <c r="C1531" i="1"/>
  <c r="H1531" i="1" s="1"/>
  <c r="C1529" i="1"/>
  <c r="H1529" i="1" s="1"/>
  <c r="H1528" i="1"/>
  <c r="C1528" i="1"/>
  <c r="G1528" i="1" s="1"/>
  <c r="C1527" i="1"/>
  <c r="H1527" i="1" s="1"/>
  <c r="H1526" i="1"/>
  <c r="C1526" i="1"/>
  <c r="G1526" i="1" s="1"/>
  <c r="C1523" i="1"/>
  <c r="H1523" i="1" s="1"/>
  <c r="C1522" i="1"/>
  <c r="G1522" i="1" s="1"/>
  <c r="C1521" i="1"/>
  <c r="H1521" i="1" s="1"/>
  <c r="C1520" i="1"/>
  <c r="G1520" i="1" s="1"/>
  <c r="C1516" i="1"/>
  <c r="G1516" i="1" s="1"/>
  <c r="C1515" i="1"/>
  <c r="H1515" i="1" s="1"/>
  <c r="C1514" i="1"/>
  <c r="G1514" i="1" s="1"/>
  <c r="G1513" i="1"/>
  <c r="C1513" i="1"/>
  <c r="H1513" i="1" s="1"/>
  <c r="C1512" i="1"/>
  <c r="G1512" i="1" s="1"/>
  <c r="C1510" i="1"/>
  <c r="G1510" i="1" s="1"/>
  <c r="C1509" i="1"/>
  <c r="H1509" i="1" s="1"/>
  <c r="C1508" i="1"/>
  <c r="G1508" i="1" s="1"/>
  <c r="C1507" i="1"/>
  <c r="H1507" i="1" s="1"/>
  <c r="C1506" i="1"/>
  <c r="G1506" i="1" s="1"/>
  <c r="C1505" i="1"/>
  <c r="H1505" i="1" s="1"/>
  <c r="C1504" i="1"/>
  <c r="G1504" i="1" s="1"/>
  <c r="C1503" i="1"/>
  <c r="H1503" i="1" s="1"/>
  <c r="C1502" i="1"/>
  <c r="G1502" i="1" s="1"/>
  <c r="C1500" i="1"/>
  <c r="G1500" i="1" s="1"/>
  <c r="C1498" i="1"/>
  <c r="G1498" i="1" s="1"/>
  <c r="C1497" i="1"/>
  <c r="H1497" i="1" s="1"/>
  <c r="C1496" i="1"/>
  <c r="G1496" i="1" s="1"/>
  <c r="G1495" i="1"/>
  <c r="C1495" i="1"/>
  <c r="H1495" i="1" s="1"/>
  <c r="C1494" i="1"/>
  <c r="G1494" i="1" s="1"/>
  <c r="C1492" i="1"/>
  <c r="G1492" i="1" s="1"/>
  <c r="C1491" i="1"/>
  <c r="H1491" i="1" s="1"/>
  <c r="C1490" i="1"/>
  <c r="G1490" i="1" s="1"/>
  <c r="C1489" i="1"/>
  <c r="H1489" i="1" s="1"/>
  <c r="C1488" i="1"/>
  <c r="G1488" i="1" s="1"/>
  <c r="C1487" i="1"/>
  <c r="H1487" i="1" s="1"/>
  <c r="C1486" i="1"/>
  <c r="G1486" i="1" s="1"/>
  <c r="C1485" i="1"/>
  <c r="H1485" i="1" s="1"/>
  <c r="C1484" i="1"/>
  <c r="G1484" i="1" s="1"/>
  <c r="C1482" i="1"/>
  <c r="G1482" i="1" s="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C1417" i="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H1127" i="1"/>
  <c r="D1127" i="1"/>
  <c r="C1127" i="1"/>
  <c r="G1127" i="1" s="1"/>
  <c r="D1126" i="1"/>
  <c r="H1126" i="1" s="1"/>
  <c r="C1126" i="1"/>
  <c r="H1125" i="1"/>
  <c r="D1125" i="1"/>
  <c r="C1125" i="1"/>
  <c r="G1125"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C1100" i="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D822" i="1"/>
  <c r="H822" i="1" s="1"/>
  <c r="C822" i="1"/>
  <c r="G822" i="1" s="1"/>
  <c r="D821" i="1"/>
  <c r="H821" i="1" s="1"/>
  <c r="C821" i="1"/>
  <c r="D820" i="1"/>
  <c r="H820" i="1" s="1"/>
  <c r="C820" i="1"/>
  <c r="G820" i="1" s="1"/>
  <c r="D819" i="1"/>
  <c r="H819" i="1" s="1"/>
  <c r="C819" i="1"/>
  <c r="G819" i="1" s="1"/>
  <c r="D818" i="1"/>
  <c r="H818" i="1" s="1"/>
  <c r="C818" i="1"/>
  <c r="G818" i="1" s="1"/>
  <c r="D817" i="1"/>
  <c r="H817" i="1" s="1"/>
  <c r="C817" i="1"/>
  <c r="D816" i="1"/>
  <c r="H816" i="1" s="1"/>
  <c r="C816" i="1"/>
  <c r="G816" i="1" s="1"/>
  <c r="D815" i="1"/>
  <c r="H815" i="1" s="1"/>
  <c r="C815" i="1"/>
  <c r="G815" i="1" s="1"/>
  <c r="D814" i="1"/>
  <c r="H814" i="1" s="1"/>
  <c r="C814" i="1"/>
  <c r="G814" i="1" s="1"/>
  <c r="D813" i="1"/>
  <c r="H813" i="1" s="1"/>
  <c r="C813" i="1"/>
  <c r="G813" i="1" s="1"/>
  <c r="D812" i="1"/>
  <c r="H812" i="1" s="1"/>
  <c r="C812" i="1"/>
  <c r="D811" i="1"/>
  <c r="H811" i="1" s="1"/>
  <c r="C811" i="1"/>
  <c r="G811" i="1" s="1"/>
  <c r="D810" i="1"/>
  <c r="H810" i="1" s="1"/>
  <c r="C810" i="1"/>
  <c r="G810" i="1" s="1"/>
  <c r="D809" i="1"/>
  <c r="H809" i="1" s="1"/>
  <c r="C809" i="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D717" i="1"/>
  <c r="H717" i="1" s="1"/>
  <c r="C717" i="1"/>
  <c r="G717" i="1" s="1"/>
  <c r="D716" i="1"/>
  <c r="H716" i="1" s="1"/>
  <c r="C716" i="1"/>
  <c r="G716" i="1" s="1"/>
  <c r="D715" i="1"/>
  <c r="H715" i="1" s="1"/>
  <c r="C715" i="1"/>
  <c r="D714" i="1"/>
  <c r="H714" i="1" s="1"/>
  <c r="C714" i="1"/>
  <c r="G714" i="1" s="1"/>
  <c r="D713" i="1"/>
  <c r="H713" i="1" s="1"/>
  <c r="C713" i="1"/>
  <c r="D712" i="1"/>
  <c r="H712" i="1" s="1"/>
  <c r="C712" i="1"/>
  <c r="G712" i="1" s="1"/>
  <c r="D711" i="1"/>
  <c r="H711" i="1" s="1"/>
  <c r="C711" i="1"/>
  <c r="D710" i="1"/>
  <c r="H710" i="1" s="1"/>
  <c r="C710" i="1"/>
  <c r="G710" i="1" s="1"/>
  <c r="D709" i="1"/>
  <c r="H709" i="1" s="1"/>
  <c r="C709" i="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D645" i="1"/>
  <c r="H645" i="1" s="1"/>
  <c r="C645" i="1"/>
  <c r="D644" i="1"/>
  <c r="H644" i="1" s="1"/>
  <c r="C644" i="1"/>
  <c r="D643" i="1"/>
  <c r="H643" i="1" s="1"/>
  <c r="C643" i="1"/>
  <c r="D642" i="1"/>
  <c r="H642" i="1" s="1"/>
  <c r="C642" i="1"/>
  <c r="D641" i="1"/>
  <c r="H641" i="1" s="1"/>
  <c r="C641" i="1"/>
  <c r="C638" i="1"/>
  <c r="C637" i="1"/>
  <c r="D632" i="1"/>
  <c r="H632" i="1" s="1"/>
  <c r="C632" i="1"/>
  <c r="D631" i="1"/>
  <c r="H631" i="1" s="1"/>
  <c r="C631"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C611" i="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C587" i="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D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D465" i="1"/>
  <c r="H465" i="1" s="1"/>
  <c r="C465" i="1"/>
  <c r="D464" i="1"/>
  <c r="C464" i="1"/>
  <c r="G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3" i="1"/>
  <c r="C412" i="1"/>
  <c r="C411" i="1"/>
  <c r="D406" i="1"/>
  <c r="C406" i="1"/>
  <c r="D405" i="1"/>
  <c r="C405" i="1"/>
  <c r="D404" i="1"/>
  <c r="C404"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D356" i="1"/>
  <c r="C356" i="1"/>
  <c r="H356" i="1" s="1"/>
  <c r="D355" i="1"/>
  <c r="C355" i="1"/>
  <c r="H355" i="1" s="1"/>
  <c r="D354" i="1"/>
  <c r="C354" i="1"/>
  <c r="H354" i="1" s="1"/>
  <c r="D353" i="1"/>
  <c r="C353" i="1"/>
  <c r="H353" i="1" s="1"/>
  <c r="D352" i="1"/>
  <c r="C352" i="1"/>
  <c r="H352" i="1" s="1"/>
  <c r="D351" i="1"/>
  <c r="C351" i="1"/>
  <c r="D350" i="1"/>
  <c r="C350" i="1"/>
  <c r="H350" i="1" s="1"/>
  <c r="D349" i="1"/>
  <c r="C349" i="1"/>
  <c r="H349" i="1" s="1"/>
  <c r="D348" i="1"/>
  <c r="C348" i="1"/>
  <c r="H348" i="1" s="1"/>
  <c r="D347" i="1"/>
  <c r="C347" i="1"/>
  <c r="H347"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D310" i="1"/>
  <c r="C310" i="1"/>
  <c r="H310" i="1" s="1"/>
  <c r="D309" i="1"/>
  <c r="C309" i="1"/>
  <c r="H309" i="1" s="1"/>
  <c r="D308" i="1"/>
  <c r="C308" i="1"/>
  <c r="D307" i="1"/>
  <c r="C307" i="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D291" i="1"/>
  <c r="C291" i="1"/>
  <c r="D290" i="1"/>
  <c r="C290" i="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D275" i="1"/>
  <c r="C275" i="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D264" i="1"/>
  <c r="C264" i="1"/>
  <c r="D263" i="1"/>
  <c r="C263" i="1"/>
  <c r="H263" i="1" s="1"/>
  <c r="D262" i="1"/>
  <c r="C262" i="1"/>
  <c r="H262" i="1" s="1"/>
  <c r="D261" i="1"/>
  <c r="C261" i="1"/>
  <c r="D260" i="1"/>
  <c r="C260" i="1"/>
  <c r="D259" i="1"/>
  <c r="C259" i="1"/>
  <c r="D258" i="1"/>
  <c r="C258" i="1"/>
  <c r="H258" i="1" s="1"/>
  <c r="D257" i="1"/>
  <c r="C257" i="1"/>
  <c r="H257" i="1" s="1"/>
  <c r="D256" i="1"/>
  <c r="C256" i="1"/>
  <c r="C255" i="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D236" i="1"/>
  <c r="C236" i="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C227" i="1"/>
  <c r="D226" i="1"/>
  <c r="C226" i="1"/>
  <c r="H226" i="1" s="1"/>
  <c r="D225" i="1"/>
  <c r="C225" i="1"/>
  <c r="H225" i="1" s="1"/>
  <c r="D224" i="1"/>
  <c r="C224" i="1"/>
  <c r="H224" i="1" s="1"/>
  <c r="D223" i="1"/>
  <c r="C223" i="1"/>
  <c r="H223" i="1" s="1"/>
  <c r="D222" i="1"/>
  <c r="C222" i="1"/>
  <c r="H222" i="1" s="1"/>
  <c r="D221" i="1"/>
  <c r="C221" i="1"/>
  <c r="H221" i="1" s="1"/>
  <c r="D219" i="1"/>
  <c r="C219" i="1"/>
  <c r="H219" i="1" s="1"/>
  <c r="D218" i="1"/>
  <c r="C218" i="1"/>
  <c r="D217" i="1"/>
  <c r="C217" i="1"/>
  <c r="H217" i="1" s="1"/>
  <c r="D216" i="1"/>
  <c r="C216" i="1"/>
  <c r="H216" i="1" s="1"/>
  <c r="D215" i="1"/>
  <c r="C215" i="1"/>
  <c r="D214" i="1"/>
  <c r="C214" i="1"/>
  <c r="H214" i="1" s="1"/>
  <c r="D213" i="1"/>
  <c r="C213" i="1"/>
  <c r="H213" i="1" s="1"/>
  <c r="D212" i="1"/>
  <c r="C212" i="1"/>
  <c r="H212" i="1" s="1"/>
  <c r="D211" i="1"/>
  <c r="C211" i="1"/>
  <c r="D210" i="1"/>
  <c r="C210" i="1"/>
  <c r="D209" i="1"/>
  <c r="C209" i="1"/>
  <c r="H209" i="1" s="1"/>
  <c r="D208" i="1"/>
  <c r="C208" i="1"/>
  <c r="H208" i="1" s="1"/>
  <c r="D207" i="1"/>
  <c r="C207" i="1"/>
  <c r="H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D190" i="1"/>
  <c r="C190" i="1"/>
  <c r="H190" i="1" s="1"/>
  <c r="D189" i="1"/>
  <c r="C189" i="1"/>
  <c r="D188" i="1"/>
  <c r="C188" i="1"/>
  <c r="H188" i="1" s="1"/>
  <c r="D187" i="1"/>
  <c r="C187" i="1"/>
  <c r="D186" i="1"/>
  <c r="C186" i="1"/>
  <c r="D185" i="1"/>
  <c r="C185" i="1"/>
  <c r="D184" i="1"/>
  <c r="C184" i="1"/>
  <c r="D183" i="1"/>
  <c r="C183" i="1"/>
  <c r="H183" i="1" s="1"/>
  <c r="D182" i="1"/>
  <c r="C182" i="1"/>
  <c r="D181" i="1"/>
  <c r="C181" i="1"/>
  <c r="D180" i="1"/>
  <c r="C180" i="1"/>
  <c r="H180" i="1" s="1"/>
  <c r="D179" i="1"/>
  <c r="C179" i="1"/>
  <c r="H179" i="1" s="1"/>
  <c r="D178" i="1"/>
  <c r="C178" i="1"/>
  <c r="H178" i="1" s="1"/>
  <c r="D177" i="1"/>
  <c r="C177" i="1"/>
  <c r="H177" i="1" s="1"/>
  <c r="D176" i="1"/>
  <c r="C176" i="1"/>
  <c r="H176" i="1" s="1"/>
  <c r="D175" i="1"/>
  <c r="C175" i="1"/>
  <c r="H175" i="1" s="1"/>
  <c r="D174" i="1"/>
  <c r="C174" i="1"/>
  <c r="H174" i="1" s="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C159" i="1"/>
  <c r="D158" i="1"/>
  <c r="C158" i="1"/>
  <c r="H158" i="1" s="1"/>
  <c r="D157" i="1"/>
  <c r="C157" i="1"/>
  <c r="H157" i="1" s="1"/>
  <c r="D156" i="1"/>
  <c r="C156" i="1"/>
  <c r="H156" i="1" s="1"/>
  <c r="D155" i="1"/>
  <c r="C155" i="1"/>
  <c r="H155" i="1" s="1"/>
  <c r="D154" i="1"/>
  <c r="C154" i="1"/>
  <c r="D153" i="1"/>
  <c r="C153" i="1"/>
  <c r="H153" i="1" s="1"/>
  <c r="D152" i="1"/>
  <c r="C152" i="1"/>
  <c r="H152" i="1" s="1"/>
  <c r="D151" i="1"/>
  <c r="C151" i="1"/>
  <c r="H151" i="1" s="1"/>
  <c r="D150" i="1"/>
  <c r="C150" i="1"/>
  <c r="D149"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C135" i="1"/>
  <c r="D134" i="1"/>
  <c r="C134" i="1"/>
  <c r="H134" i="1" s="1"/>
  <c r="D133" i="1"/>
  <c r="C133" i="1"/>
  <c r="H133" i="1" s="1"/>
  <c r="D132" i="1"/>
  <c r="C132" i="1"/>
  <c r="H132" i="1" s="1"/>
  <c r="D131" i="1"/>
  <c r="C131" i="1"/>
  <c r="H131" i="1" s="1"/>
  <c r="D130" i="1"/>
  <c r="C130" i="1"/>
  <c r="H130" i="1" s="1"/>
  <c r="G129" i="1"/>
  <c r="D129" i="1"/>
  <c r="C129" i="1"/>
  <c r="H129" i="1" s="1"/>
  <c r="D128" i="1"/>
  <c r="C128" i="1"/>
  <c r="H128" i="1" s="1"/>
  <c r="D127" i="1"/>
  <c r="C127" i="1"/>
  <c r="H127" i="1" s="1"/>
  <c r="D126" i="1"/>
  <c r="C126" i="1"/>
  <c r="H126" i="1" s="1"/>
  <c r="D125" i="1"/>
  <c r="C125" i="1"/>
  <c r="D124" i="1"/>
  <c r="C124" i="1"/>
  <c r="D123" i="1"/>
  <c r="C123" i="1"/>
  <c r="H123" i="1" s="1"/>
  <c r="D122" i="1"/>
  <c r="C122" i="1"/>
  <c r="H122" i="1" s="1"/>
  <c r="D121" i="1"/>
  <c r="C121" i="1"/>
  <c r="H121" i="1" s="1"/>
  <c r="D120" i="1"/>
  <c r="D119" i="1"/>
  <c r="C119" i="1"/>
  <c r="H119" i="1" s="1"/>
  <c r="D118" i="1"/>
  <c r="C118" i="1"/>
  <c r="H118" i="1" s="1"/>
  <c r="G117" i="1"/>
  <c r="D117" i="1"/>
  <c r="C117" i="1"/>
  <c r="H117" i="1" s="1"/>
  <c r="C116" i="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D89" i="1"/>
  <c r="C89" i="1"/>
  <c r="D88" i="1"/>
  <c r="C88" i="1"/>
  <c r="D87" i="1"/>
  <c r="C87" i="1"/>
  <c r="D86" i="1"/>
  <c r="C86" i="1"/>
  <c r="H86" i="1" s="1"/>
  <c r="D85" i="1"/>
  <c r="C85" i="1"/>
  <c r="H85" i="1" s="1"/>
  <c r="D84" i="1"/>
  <c r="C84" i="1"/>
  <c r="H84" i="1" s="1"/>
  <c r="D83" i="1"/>
  <c r="C83" i="1"/>
  <c r="H83" i="1" s="1"/>
  <c r="D82" i="1"/>
  <c r="C82" i="1"/>
  <c r="H82" i="1" s="1"/>
  <c r="D81" i="1"/>
  <c r="C81" i="1"/>
  <c r="D80" i="1"/>
  <c r="C80" i="1"/>
  <c r="H80" i="1" s="1"/>
  <c r="D79" i="1"/>
  <c r="C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D58" i="1"/>
  <c r="C58" i="1"/>
  <c r="D57" i="1"/>
  <c r="C57" i="1"/>
  <c r="D56" i="1"/>
  <c r="C56" i="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D22" i="1"/>
  <c r="C22" i="1"/>
  <c r="H22" i="1" s="1"/>
  <c r="D21" i="1"/>
  <c r="C21" i="1"/>
  <c r="H21" i="1" s="1"/>
  <c r="D20" i="1"/>
  <c r="C20" i="1"/>
  <c r="H20" i="1" s="1"/>
  <c r="C19" i="1"/>
  <c r="D18" i="1"/>
  <c r="C18" i="1"/>
  <c r="H18" i="1" s="1"/>
  <c r="D17" i="1"/>
  <c r="C17" i="1"/>
  <c r="H17" i="1" s="1"/>
  <c r="D16" i="1"/>
  <c r="C16" i="1"/>
  <c r="H16" i="1" s="1"/>
  <c r="D15" i="1"/>
  <c r="C15" i="1"/>
  <c r="H15" i="1" s="1"/>
  <c r="G14" i="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C3" i="1"/>
  <c r="H289" i="1" l="1"/>
  <c r="E285" i="9"/>
  <c r="B285" i="9" s="1"/>
  <c r="E287" i="9"/>
  <c r="B287" i="9" s="1"/>
  <c r="E293" i="9"/>
  <c r="B293" i="9" s="1"/>
  <c r="E297" i="9"/>
  <c r="B297" i="9" s="1"/>
  <c r="E300" i="9"/>
  <c r="B300" i="9" s="1"/>
  <c r="E27" i="9"/>
  <c r="B27" i="9" s="1"/>
  <c r="E33" i="9"/>
  <c r="B33" i="9" s="1"/>
  <c r="F215" i="9"/>
  <c r="B215" i="9" s="1"/>
  <c r="F217" i="9"/>
  <c r="B217" i="9" s="1"/>
  <c r="G1521" i="1"/>
  <c r="G1539" i="1"/>
  <c r="C1576" i="1"/>
  <c r="G1576" i="1" s="1"/>
  <c r="G1567" i="1"/>
  <c r="H1520" i="1"/>
  <c r="G1511" i="1"/>
  <c r="G1515" i="1"/>
  <c r="D24" i="8"/>
  <c r="C1499" i="1" s="1"/>
  <c r="H1499" i="1" s="1"/>
  <c r="G1533" i="1"/>
  <c r="H1522" i="1"/>
  <c r="G1571" i="1"/>
  <c r="G1569" i="1"/>
  <c r="G1565" i="1"/>
  <c r="G1553" i="1"/>
  <c r="G1561" i="1"/>
  <c r="G1559" i="1"/>
  <c r="G1557" i="1"/>
  <c r="H1555" i="1"/>
  <c r="G1555" i="1"/>
  <c r="G1551" i="1"/>
  <c r="G1549" i="1"/>
  <c r="G1545" i="1"/>
  <c r="G1537" i="1"/>
  <c r="H1535" i="1"/>
  <c r="G1535" i="1"/>
  <c r="H1530" i="1"/>
  <c r="G1531" i="1"/>
  <c r="D49" i="8"/>
  <c r="C1524" i="1" s="1"/>
  <c r="G1524" i="1" s="1"/>
  <c r="G1529" i="1"/>
  <c r="G1527" i="1"/>
  <c r="C1525" i="1"/>
  <c r="G1519" i="1"/>
  <c r="G1523" i="1"/>
  <c r="G1507" i="1"/>
  <c r="G1505" i="1"/>
  <c r="C1501" i="1"/>
  <c r="H1501" i="1" s="1"/>
  <c r="G1487" i="1"/>
  <c r="G1503" i="1"/>
  <c r="G1509" i="1"/>
  <c r="G1499" i="1"/>
  <c r="G1491" i="1"/>
  <c r="G1497" i="1"/>
  <c r="G1493" i="1"/>
  <c r="D6" i="8"/>
  <c r="C1481" i="1" s="1"/>
  <c r="H1481" i="1" s="1"/>
  <c r="G1489" i="1"/>
  <c r="G1485" i="1"/>
  <c r="C1483" i="1"/>
  <c r="H406" i="1"/>
  <c r="H405" i="1"/>
  <c r="H404" i="1"/>
  <c r="G632" i="1"/>
  <c r="G631" i="1"/>
  <c r="H292" i="1"/>
  <c r="H291" i="1"/>
  <c r="H412" i="1"/>
  <c r="D411" i="1"/>
  <c r="H411" i="1" s="1"/>
  <c r="G823" i="1"/>
  <c r="G763" i="1"/>
  <c r="G961" i="1"/>
  <c r="G821" i="1"/>
  <c r="G817" i="1"/>
  <c r="G812" i="1"/>
  <c r="G809" i="1"/>
  <c r="F223" i="9"/>
  <c r="G718" i="1"/>
  <c r="G715" i="1"/>
  <c r="G713" i="1"/>
  <c r="F219" i="9"/>
  <c r="B219" i="9" s="1"/>
  <c r="G711" i="1"/>
  <c r="G709" i="1"/>
  <c r="G691" i="1"/>
  <c r="E275" i="9"/>
  <c r="B275" i="9" s="1"/>
  <c r="G646" i="1"/>
  <c r="G644" i="1"/>
  <c r="G643" i="1"/>
  <c r="G642" i="1"/>
  <c r="G645" i="1"/>
  <c r="G641" i="1"/>
  <c r="G587" i="1"/>
  <c r="G611" i="1"/>
  <c r="F617" i="4"/>
  <c r="E350" i="4"/>
  <c r="D345" i="1" s="1"/>
  <c r="D346" i="1"/>
  <c r="E407" i="4"/>
  <c r="D402" i="1" s="1"/>
  <c r="H351" i="1"/>
  <c r="H357" i="1"/>
  <c r="F356" i="4"/>
  <c r="H311" i="1"/>
  <c r="H307" i="1"/>
  <c r="H308" i="1"/>
  <c r="F312" i="4"/>
  <c r="H413" i="1"/>
  <c r="H290" i="1"/>
  <c r="F418" i="4"/>
  <c r="H288" i="1"/>
  <c r="G637" i="1"/>
  <c r="E644" i="4"/>
  <c r="D638" i="1" s="1"/>
  <c r="H638" i="1" s="1"/>
  <c r="H275" i="1"/>
  <c r="H276" i="1"/>
  <c r="H264" i="1"/>
  <c r="H265" i="1"/>
  <c r="H259" i="1"/>
  <c r="H260" i="1"/>
  <c r="H261" i="1"/>
  <c r="F264" i="4"/>
  <c r="D255" i="1"/>
  <c r="G255" i="1" s="1"/>
  <c r="F259" i="4"/>
  <c r="H255" i="1"/>
  <c r="H256" i="1"/>
  <c r="H236" i="1"/>
  <c r="H237" i="1"/>
  <c r="F240" i="4"/>
  <c r="H227" i="1"/>
  <c r="H211" i="1"/>
  <c r="H215" i="1"/>
  <c r="H218" i="1"/>
  <c r="H210" i="1"/>
  <c r="D206" i="1"/>
  <c r="H206" i="1" s="1"/>
  <c r="F210" i="4"/>
  <c r="H191" i="1"/>
  <c r="H189" i="1"/>
  <c r="H187" i="1"/>
  <c r="H186" i="1"/>
  <c r="H184" i="1"/>
  <c r="H185" i="1"/>
  <c r="H182" i="1"/>
  <c r="H181" i="1"/>
  <c r="H173" i="1"/>
  <c r="E163" i="4"/>
  <c r="D159" i="1" s="1"/>
  <c r="H159" i="1" s="1"/>
  <c r="F177" i="4"/>
  <c r="H154" i="1"/>
  <c r="H149" i="1"/>
  <c r="H150" i="1"/>
  <c r="H135" i="1"/>
  <c r="H124" i="1"/>
  <c r="H125" i="1"/>
  <c r="F128" i="4"/>
  <c r="D116" i="1"/>
  <c r="H116" i="1" s="1"/>
  <c r="F120" i="4"/>
  <c r="H90" i="1"/>
  <c r="H89" i="1"/>
  <c r="H87" i="1"/>
  <c r="H88" i="1"/>
  <c r="H79" i="1"/>
  <c r="H81" i="1"/>
  <c r="F83" i="4"/>
  <c r="H58" i="1"/>
  <c r="H59" i="1"/>
  <c r="F62" i="4"/>
  <c r="H57" i="1"/>
  <c r="H55" i="1"/>
  <c r="H56" i="1"/>
  <c r="F59" i="4"/>
  <c r="H25" i="1"/>
  <c r="H27" i="1"/>
  <c r="F29" i="4"/>
  <c r="H23" i="1"/>
  <c r="H19" i="1"/>
  <c r="E7" i="4"/>
  <c r="F7" i="4" s="1"/>
  <c r="F23" i="4"/>
  <c r="H4" i="1"/>
  <c r="H5" i="1"/>
  <c r="G5" i="1"/>
  <c r="G12" i="1"/>
  <c r="G13" i="1"/>
  <c r="G15" i="1"/>
  <c r="G16" i="1"/>
  <c r="G17" i="1"/>
  <c r="G18" i="1"/>
  <c r="G19" i="1"/>
  <c r="G20" i="1"/>
  <c r="G21" i="1"/>
  <c r="G22" i="1"/>
  <c r="G23" i="1"/>
  <c r="G24" i="1"/>
  <c r="G28" i="1"/>
  <c r="G29" i="1"/>
  <c r="G35" i="1"/>
  <c r="G36" i="1"/>
  <c r="G52" i="1"/>
  <c r="G53" i="1"/>
  <c r="G54" i="1"/>
  <c r="G59" i="1"/>
  <c r="G60" i="1"/>
  <c r="G61" i="1"/>
  <c r="G62" i="1"/>
  <c r="G66" i="1"/>
  <c r="G67" i="1"/>
  <c r="G68" i="1"/>
  <c r="G69" i="1"/>
  <c r="G70" i="1"/>
  <c r="G71" i="1"/>
  <c r="G83" i="1"/>
  <c r="G84" i="1"/>
  <c r="G92" i="1"/>
  <c r="G93" i="1"/>
  <c r="G94" i="1"/>
  <c r="G105" i="1"/>
  <c r="G106" i="1"/>
  <c r="G107" i="1"/>
  <c r="G111" i="1"/>
  <c r="G114" i="1"/>
  <c r="G115" i="1"/>
  <c r="G118" i="1"/>
  <c r="G119" i="1"/>
  <c r="G130" i="1"/>
  <c r="G135" i="1"/>
  <c r="G136" i="1"/>
  <c r="G137" i="1"/>
  <c r="G149" i="1"/>
  <c r="G150" i="1"/>
  <c r="G151"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H464" i="1"/>
  <c r="G4" i="1"/>
  <c r="G6" i="1"/>
  <c r="G7" i="1"/>
  <c r="G8" i="1"/>
  <c r="G9" i="1"/>
  <c r="G10" i="1"/>
  <c r="G11" i="1"/>
  <c r="G25" i="1"/>
  <c r="G26" i="1"/>
  <c r="G27" i="1"/>
  <c r="G30" i="1"/>
  <c r="G31" i="1"/>
  <c r="G32" i="1"/>
  <c r="G33" i="1"/>
  <c r="G34" i="1"/>
  <c r="G37" i="1"/>
  <c r="G38" i="1"/>
  <c r="G39" i="1"/>
  <c r="G41" i="1"/>
  <c r="G42" i="1"/>
  <c r="G43" i="1"/>
  <c r="G44" i="1"/>
  <c r="G45" i="1"/>
  <c r="G47" i="1"/>
  <c r="G48" i="1"/>
  <c r="G49" i="1"/>
  <c r="G50" i="1"/>
  <c r="G51" i="1"/>
  <c r="G55" i="1"/>
  <c r="G56" i="1"/>
  <c r="G57" i="1"/>
  <c r="G58" i="1"/>
  <c r="G63" i="1"/>
  <c r="G64" i="1"/>
  <c r="G65" i="1"/>
  <c r="G72" i="1"/>
  <c r="G73" i="1"/>
  <c r="G74" i="1"/>
  <c r="G75" i="1"/>
  <c r="G76" i="1"/>
  <c r="G77" i="1"/>
  <c r="G79" i="1"/>
  <c r="G80" i="1"/>
  <c r="G81" i="1"/>
  <c r="G82" i="1"/>
  <c r="G85" i="1"/>
  <c r="G86" i="1"/>
  <c r="G87" i="1"/>
  <c r="G88" i="1"/>
  <c r="G89" i="1"/>
  <c r="G90" i="1"/>
  <c r="G91" i="1"/>
  <c r="G95" i="1"/>
  <c r="G96" i="1"/>
  <c r="G97" i="1"/>
  <c r="G98" i="1"/>
  <c r="G99" i="1"/>
  <c r="G100" i="1"/>
  <c r="G101" i="1"/>
  <c r="G103" i="1"/>
  <c r="G104" i="1"/>
  <c r="G108" i="1"/>
  <c r="G109" i="1"/>
  <c r="G110" i="1"/>
  <c r="G112" i="1"/>
  <c r="G113" i="1"/>
  <c r="G116" i="1"/>
  <c r="G121" i="1"/>
  <c r="G122" i="1"/>
  <c r="G123" i="1"/>
  <c r="G124" i="1"/>
  <c r="G125" i="1"/>
  <c r="G126" i="1"/>
  <c r="G127" i="1"/>
  <c r="G128" i="1"/>
  <c r="G131" i="1"/>
  <c r="G132" i="1"/>
  <c r="G133" i="1"/>
  <c r="G134" i="1"/>
  <c r="G138" i="1"/>
  <c r="G139" i="1"/>
  <c r="G140" i="1"/>
  <c r="G141" i="1"/>
  <c r="G142" i="1"/>
  <c r="G143" i="1"/>
  <c r="G144" i="1"/>
  <c r="G145" i="1"/>
  <c r="G146" i="1"/>
  <c r="G152" i="1"/>
  <c r="G465" i="1"/>
  <c r="G468" i="1"/>
  <c r="G470" i="1"/>
  <c r="G472" i="1"/>
  <c r="G474" i="1"/>
  <c r="G476" i="1"/>
  <c r="G479" i="1"/>
  <c r="G481" i="1"/>
  <c r="G483" i="1"/>
  <c r="G485" i="1"/>
  <c r="G487" i="1"/>
  <c r="G489" i="1"/>
  <c r="G491" i="1"/>
  <c r="G493" i="1"/>
  <c r="G495" i="1"/>
  <c r="G497" i="1"/>
  <c r="G1100" i="1"/>
  <c r="H1100" i="1"/>
  <c r="G1102" i="1"/>
  <c r="G1104" i="1"/>
  <c r="G1106" i="1"/>
  <c r="G1108" i="1"/>
  <c r="G1110" i="1"/>
  <c r="G1112" i="1"/>
  <c r="G1114" i="1"/>
  <c r="G1116" i="1"/>
  <c r="G1118" i="1"/>
  <c r="G1120" i="1"/>
  <c r="G1122" i="1"/>
  <c r="G1126" i="1"/>
  <c r="G1128" i="1"/>
  <c r="J1439" i="1"/>
  <c r="J1440" i="1"/>
  <c r="J1441" i="1"/>
  <c r="J1442" i="1"/>
  <c r="J1443" i="1"/>
  <c r="J1444"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E408" i="4"/>
  <c r="D403" i="1" s="1"/>
  <c r="E528" i="4"/>
  <c r="G1417" i="1"/>
  <c r="H1417" i="1"/>
  <c r="G1419" i="1"/>
  <c r="G1421"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0" i="1"/>
  <c r="H1482" i="1"/>
  <c r="H1484" i="1"/>
  <c r="H1486" i="1"/>
  <c r="H1488" i="1"/>
  <c r="H1490" i="1"/>
  <c r="H1492" i="1"/>
  <c r="H1494" i="1"/>
  <c r="H1496" i="1"/>
  <c r="H1498" i="1"/>
  <c r="H1500" i="1"/>
  <c r="H1502" i="1"/>
  <c r="H1504" i="1"/>
  <c r="H1506" i="1"/>
  <c r="H1508" i="1"/>
  <c r="H1510" i="1"/>
  <c r="H1512" i="1"/>
  <c r="H1514" i="1"/>
  <c r="H1516" i="1"/>
  <c r="G1532"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D44" i="4"/>
  <c r="D50" i="4"/>
  <c r="D82" i="4"/>
  <c r="D106" i="4"/>
  <c r="D124" i="4"/>
  <c r="D152" i="4"/>
  <c r="D196" i="4"/>
  <c r="D224" i="4"/>
  <c r="D252" i="4"/>
  <c r="D299" i="4"/>
  <c r="D311" i="4"/>
  <c r="D351" i="4"/>
  <c r="D363" i="4"/>
  <c r="F417" i="4"/>
  <c r="F460" i="4"/>
  <c r="D472" i="4"/>
  <c r="D484" i="4"/>
  <c r="D580" i="4"/>
  <c r="F652" i="4"/>
  <c r="H307" i="9"/>
  <c r="E176" i="5"/>
  <c r="E237" i="5"/>
  <c r="G1445" i="1"/>
  <c r="F643" i="4"/>
  <c r="F416" i="4"/>
  <c r="F603" i="4"/>
  <c r="D7" i="5"/>
  <c r="D69" i="5"/>
  <c r="D87" i="5"/>
  <c r="E146" i="5"/>
  <c r="D1124" i="1" s="1"/>
  <c r="H1124" i="1" s="1"/>
  <c r="E290" i="9"/>
  <c r="B290" i="9" s="1"/>
  <c r="F149" i="5"/>
  <c r="D190" i="5"/>
  <c r="D176" i="5" s="1"/>
  <c r="D206" i="5"/>
  <c r="D238" i="5"/>
  <c r="D258" i="5"/>
  <c r="D5" i="6"/>
  <c r="D35" i="6"/>
  <c r="D89" i="6"/>
  <c r="D129" i="6"/>
  <c r="G280" i="9"/>
  <c r="E280" i="9" s="1"/>
  <c r="B280" i="9" s="1"/>
  <c r="G279" i="9"/>
  <c r="E279" i="9" s="1"/>
  <c r="B279" i="9" s="1"/>
  <c r="M213" i="9"/>
  <c r="G192" i="9"/>
  <c r="E192" i="9" s="1"/>
  <c r="G191" i="9"/>
  <c r="E191" i="9" s="1"/>
  <c r="B191" i="9" s="1"/>
  <c r="G190" i="9"/>
  <c r="E190" i="9" s="1"/>
  <c r="B190" i="9" s="1"/>
  <c r="G189" i="9"/>
  <c r="E189" i="9" s="1"/>
  <c r="B189" i="9" s="1"/>
  <c r="G188" i="9"/>
  <c r="E188" i="9" s="1"/>
  <c r="B188" i="9" s="1"/>
  <c r="L213" i="9"/>
  <c r="F21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6" i="9"/>
  <c r="E166" i="9" s="1"/>
  <c r="B166" i="9" s="1"/>
  <c r="H165" i="9"/>
  <c r="I10" i="9"/>
  <c r="F88" i="5"/>
  <c r="E307" i="9"/>
  <c r="B307" i="9" s="1"/>
  <c r="F177" i="5"/>
  <c r="B315" i="9"/>
  <c r="E314" i="9"/>
  <c r="I10" i="3" s="1"/>
  <c r="B213" i="9"/>
  <c r="B221" i="9"/>
  <c r="B223" i="9"/>
  <c r="B225" i="9"/>
  <c r="B227" i="9"/>
  <c r="B229" i="9"/>
  <c r="B231" i="9"/>
  <c r="B233" i="9"/>
  <c r="B235" i="9"/>
  <c r="B237" i="9"/>
  <c r="B239" i="9"/>
  <c r="B241" i="9"/>
  <c r="B243" i="9"/>
  <c r="B245" i="9"/>
  <c r="B247" i="9"/>
  <c r="B249" i="9"/>
  <c r="B251" i="9"/>
  <c r="B253" i="9"/>
  <c r="B255" i="9"/>
  <c r="B257" i="9"/>
  <c r="B259" i="9"/>
  <c r="B261" i="9"/>
  <c r="G411" i="1" l="1"/>
  <c r="D43" i="8"/>
  <c r="H1524" i="1"/>
  <c r="H1525" i="1"/>
  <c r="G1525" i="1"/>
  <c r="G1501" i="1"/>
  <c r="D42" i="8"/>
  <c r="H19" i="9" s="1"/>
  <c r="E19" i="9" s="1"/>
  <c r="B19" i="9" s="1"/>
  <c r="G1481" i="1"/>
  <c r="H1483" i="1"/>
  <c r="G1483" i="1"/>
  <c r="G638" i="1"/>
  <c r="G206" i="1"/>
  <c r="E151" i="4"/>
  <c r="I17" i="3" s="1"/>
  <c r="F163" i="4"/>
  <c r="E6" i="4"/>
  <c r="D3" i="1"/>
  <c r="F176" i="5"/>
  <c r="H22" i="3"/>
  <c r="C1153" i="1"/>
  <c r="B192" i="9"/>
  <c r="F129" i="6"/>
  <c r="C1423" i="1"/>
  <c r="F35" i="6"/>
  <c r="H25" i="3"/>
  <c r="C1329" i="1"/>
  <c r="F258" i="5"/>
  <c r="C1235" i="1"/>
  <c r="G310" i="9"/>
  <c r="E310" i="9" s="1"/>
  <c r="B310" i="9" s="1"/>
  <c r="F206" i="5"/>
  <c r="C1183" i="1"/>
  <c r="F87" i="5"/>
  <c r="C1065" i="1"/>
  <c r="F7" i="5"/>
  <c r="H20" i="3"/>
  <c r="C985" i="1"/>
  <c r="I35" i="3"/>
  <c r="E175" i="5"/>
  <c r="D1152" i="1" s="1"/>
  <c r="I22" i="3"/>
  <c r="D1153" i="1"/>
  <c r="E68" i="5"/>
  <c r="F580" i="4"/>
  <c r="C574" i="1"/>
  <c r="F484" i="4"/>
  <c r="C478" i="1"/>
  <c r="D350" i="4"/>
  <c r="F351" i="4"/>
  <c r="C346" i="1"/>
  <c r="D298" i="4"/>
  <c r="F299" i="4"/>
  <c r="C294" i="1"/>
  <c r="F224" i="4"/>
  <c r="C220" i="1"/>
  <c r="H21" i="9"/>
  <c r="G21" i="9"/>
  <c r="D151" i="4"/>
  <c r="F152" i="4"/>
  <c r="C148" i="1"/>
  <c r="F106" i="4"/>
  <c r="C102" i="1"/>
  <c r="F50" i="4"/>
  <c r="C46" i="1"/>
  <c r="D6" i="4"/>
  <c r="E636" i="4"/>
  <c r="D630" i="1" s="1"/>
  <c r="D522" i="1"/>
  <c r="E165" i="9"/>
  <c r="B165" i="9" s="1"/>
  <c r="F89" i="6"/>
  <c r="C1383" i="1"/>
  <c r="D141" i="6"/>
  <c r="G317" i="9" s="1"/>
  <c r="E317" i="9" s="1"/>
  <c r="F5" i="6"/>
  <c r="H24" i="3"/>
  <c r="C1299" i="1"/>
  <c r="D237" i="5"/>
  <c r="F238" i="5"/>
  <c r="C1215" i="1"/>
  <c r="G309" i="9"/>
  <c r="E309" i="9" s="1"/>
  <c r="B309" i="9" s="1"/>
  <c r="F190" i="5"/>
  <c r="C1167" i="1"/>
  <c r="D68" i="5"/>
  <c r="F69" i="5"/>
  <c r="C1047" i="1"/>
  <c r="I23" i="3"/>
  <c r="D1214" i="1"/>
  <c r="D528" i="4"/>
  <c r="F472" i="4"/>
  <c r="C466" i="1"/>
  <c r="D420" i="4"/>
  <c r="F363" i="4"/>
  <c r="C358" i="1"/>
  <c r="F311" i="4"/>
  <c r="C306" i="1"/>
  <c r="F252" i="4"/>
  <c r="C248" i="1"/>
  <c r="F196" i="4"/>
  <c r="C192" i="1"/>
  <c r="F124" i="4"/>
  <c r="C120" i="1"/>
  <c r="F82" i="4"/>
  <c r="C78" i="1"/>
  <c r="F44" i="4"/>
  <c r="C40" i="1"/>
  <c r="I1474" i="1"/>
  <c r="I1472" i="1"/>
  <c r="I1467" i="1"/>
  <c r="I1465" i="1"/>
  <c r="I1463" i="1"/>
  <c r="E635" i="4"/>
  <c r="D629" i="1" s="1"/>
  <c r="I1479" i="1"/>
  <c r="I1477" i="1"/>
  <c r="I1460" i="1"/>
  <c r="I1458" i="1"/>
  <c r="I1456" i="1"/>
  <c r="I1451" i="1"/>
  <c r="I1449" i="1"/>
  <c r="I1447" i="1"/>
  <c r="G1124" i="1"/>
  <c r="G312" i="9" l="1"/>
  <c r="E312" i="9" s="1"/>
  <c r="B312" i="9" s="1"/>
  <c r="C1518" i="1"/>
  <c r="H1518" i="1" s="1"/>
  <c r="K1450" i="9"/>
  <c r="I34" i="3"/>
  <c r="C1517" i="1"/>
  <c r="H1517" i="1" s="1"/>
  <c r="G313" i="9"/>
  <c r="E313" i="9" s="1"/>
  <c r="B313" i="9" s="1"/>
  <c r="E289" i="4"/>
  <c r="E291" i="4" s="1"/>
  <c r="D287" i="1" s="1"/>
  <c r="D147" i="1"/>
  <c r="H3" i="1"/>
  <c r="G3" i="1"/>
  <c r="D2" i="1"/>
  <c r="E412" i="4"/>
  <c r="I16" i="3"/>
  <c r="B317" i="9"/>
  <c r="E316" i="9"/>
  <c r="H40" i="1"/>
  <c r="G40" i="1"/>
  <c r="H78" i="1"/>
  <c r="G78" i="1"/>
  <c r="H192" i="1"/>
  <c r="G192" i="1"/>
  <c r="H306" i="1"/>
  <c r="G306" i="1"/>
  <c r="F68" i="5"/>
  <c r="H21" i="3"/>
  <c r="C1046" i="1"/>
  <c r="F237" i="5"/>
  <c r="H23" i="3"/>
  <c r="C1214" i="1"/>
  <c r="H46" i="1"/>
  <c r="G46" i="1"/>
  <c r="H346" i="1"/>
  <c r="G346" i="1"/>
  <c r="G466" i="1"/>
  <c r="H466" i="1"/>
  <c r="D636" i="4"/>
  <c r="F528" i="4"/>
  <c r="C522" i="1"/>
  <c r="G1167" i="1"/>
  <c r="H1167" i="1"/>
  <c r="G1299" i="1"/>
  <c r="H1299" i="1"/>
  <c r="D412" i="4"/>
  <c r="F6" i="4"/>
  <c r="H16" i="3"/>
  <c r="C2" i="1"/>
  <c r="E21" i="9"/>
  <c r="H220" i="1"/>
  <c r="G220" i="1"/>
  <c r="H294" i="1"/>
  <c r="G294" i="1"/>
  <c r="F298" i="4"/>
  <c r="D407" i="4"/>
  <c r="C293" i="1"/>
  <c r="G478" i="1"/>
  <c r="H478" i="1"/>
  <c r="G574" i="1"/>
  <c r="H574" i="1"/>
  <c r="I21" i="3"/>
  <c r="D1046" i="1"/>
  <c r="E6" i="5"/>
  <c r="G1518" i="1"/>
  <c r="G985" i="1"/>
  <c r="H985" i="1"/>
  <c r="G1065" i="1"/>
  <c r="H1065" i="1"/>
  <c r="G1183" i="1"/>
  <c r="H1183" i="1"/>
  <c r="G1423" i="1"/>
  <c r="H1423" i="1"/>
  <c r="D175" i="5"/>
  <c r="E413" i="4"/>
  <c r="H120" i="1"/>
  <c r="G120" i="1"/>
  <c r="H248" i="1"/>
  <c r="G248" i="1"/>
  <c r="H358" i="1"/>
  <c r="G358" i="1"/>
  <c r="D635" i="4"/>
  <c r="F420" i="4"/>
  <c r="C414" i="1"/>
  <c r="G1047" i="1"/>
  <c r="H1047" i="1"/>
  <c r="G1215" i="1"/>
  <c r="H1215" i="1"/>
  <c r="F141" i="6"/>
  <c r="C1435" i="1"/>
  <c r="H28" i="3"/>
  <c r="G1383" i="1"/>
  <c r="H1383" i="1"/>
  <c r="H102" i="1"/>
  <c r="G102" i="1"/>
  <c r="H148" i="1"/>
  <c r="G148" i="1"/>
  <c r="D289" i="4"/>
  <c r="F151" i="4"/>
  <c r="H17" i="3"/>
  <c r="C147" i="1"/>
  <c r="D408" i="4"/>
  <c r="F350" i="4"/>
  <c r="C345" i="1"/>
  <c r="D6" i="5"/>
  <c r="G1235" i="1"/>
  <c r="H1235" i="1"/>
  <c r="G1329" i="1"/>
  <c r="H1329" i="1"/>
  <c r="G1153" i="1"/>
  <c r="H1153" i="1"/>
  <c r="G1517" i="1" l="1"/>
  <c r="H11" i="3"/>
  <c r="N3" i="9" s="1"/>
  <c r="E311" i="9"/>
  <c r="D285" i="1"/>
  <c r="E290" i="4"/>
  <c r="D286" i="1" s="1"/>
  <c r="D407" i="1"/>
  <c r="E639" i="4"/>
  <c r="D633" i="1" s="1"/>
  <c r="F408" i="4"/>
  <c r="C403" i="1"/>
  <c r="G1435" i="1"/>
  <c r="H1435" i="1"/>
  <c r="F635" i="4"/>
  <c r="C629" i="1"/>
  <c r="G284" i="9"/>
  <c r="E284" i="9" s="1"/>
  <c r="B284" i="9" s="1"/>
  <c r="G278" i="9"/>
  <c r="F6" i="5"/>
  <c r="C984" i="1"/>
  <c r="H147" i="1"/>
  <c r="G147" i="1"/>
  <c r="F175" i="5"/>
  <c r="C1152" i="1"/>
  <c r="H293" i="1"/>
  <c r="G293" i="1"/>
  <c r="H2" i="1"/>
  <c r="G2" i="1"/>
  <c r="D639" i="4"/>
  <c r="F412" i="4"/>
  <c r="C407" i="1"/>
  <c r="H9" i="3"/>
  <c r="G1214" i="1"/>
  <c r="H1214" i="1"/>
  <c r="H345" i="1"/>
  <c r="G345" i="1"/>
  <c r="D291" i="4"/>
  <c r="F289" i="4"/>
  <c r="D413" i="4"/>
  <c r="C285" i="1"/>
  <c r="H414" i="1"/>
  <c r="G414" i="1"/>
  <c r="E640" i="4"/>
  <c r="E415" i="4"/>
  <c r="D410" i="1" s="1"/>
  <c r="D408" i="1"/>
  <c r="E414" i="4"/>
  <c r="D409" i="1" s="1"/>
  <c r="H278" i="9"/>
  <c r="D984" i="1"/>
  <c r="F407" i="4"/>
  <c r="C402" i="1"/>
  <c r="B21" i="9"/>
  <c r="D290" i="4"/>
  <c r="G522" i="1"/>
  <c r="H522" i="1"/>
  <c r="F636" i="4"/>
  <c r="C630" i="1"/>
  <c r="G1046" i="1"/>
  <c r="H1046" i="1"/>
  <c r="I11" i="3" l="1"/>
  <c r="H402" i="1"/>
  <c r="G402" i="1"/>
  <c r="H285" i="1"/>
  <c r="G285" i="1"/>
  <c r="K3" i="9"/>
  <c r="I9" i="3"/>
  <c r="F639" i="4"/>
  <c r="C633" i="1"/>
  <c r="G1152" i="1"/>
  <c r="H1152" i="1"/>
  <c r="H8" i="3"/>
  <c r="G984" i="1"/>
  <c r="H984" i="1"/>
  <c r="E278" i="9"/>
  <c r="G629" i="1"/>
  <c r="H629" i="1"/>
  <c r="H403" i="1"/>
  <c r="G403" i="1"/>
  <c r="G630" i="1"/>
  <c r="H630" i="1"/>
  <c r="F290" i="4"/>
  <c r="C286" i="1"/>
  <c r="E642" i="4"/>
  <c r="D634" i="1"/>
  <c r="E641" i="4"/>
  <c r="D640" i="4"/>
  <c r="D415" i="4"/>
  <c r="F413" i="4"/>
  <c r="C408" i="1"/>
  <c r="F291" i="4"/>
  <c r="C287" i="1"/>
  <c r="H407" i="1"/>
  <c r="G407" i="1"/>
  <c r="D414" i="4"/>
  <c r="M3" i="9" l="1"/>
  <c r="H287" i="1"/>
  <c r="G287" i="1"/>
  <c r="H408" i="1"/>
  <c r="G408" i="1"/>
  <c r="F415" i="4"/>
  <c r="C410" i="1"/>
  <c r="E645" i="4"/>
  <c r="D635" i="1"/>
  <c r="E646" i="4"/>
  <c r="D636" i="1"/>
  <c r="F414" i="4"/>
  <c r="C409" i="1"/>
  <c r="D642" i="4"/>
  <c r="F640" i="4"/>
  <c r="C634" i="1"/>
  <c r="H286" i="1"/>
  <c r="G286" i="1"/>
  <c r="B278" i="9"/>
  <c r="E277" i="9"/>
  <c r="I8" i="3" s="1"/>
  <c r="G633" i="1"/>
  <c r="H633" i="1"/>
  <c r="D641" i="4"/>
  <c r="I19" i="3" l="1"/>
  <c r="D640" i="1"/>
  <c r="D645" i="4"/>
  <c r="F641" i="4"/>
  <c r="C635" i="1"/>
  <c r="G634" i="1"/>
  <c r="H634" i="1"/>
  <c r="F642" i="4"/>
  <c r="D646" i="4"/>
  <c r="C636" i="1"/>
  <c r="H409" i="1"/>
  <c r="G409" i="1"/>
  <c r="H410" i="1"/>
  <c r="G410" i="1"/>
  <c r="I18" i="3"/>
  <c r="D639" i="1"/>
  <c r="G636" i="1" l="1"/>
  <c r="H636" i="1"/>
  <c r="F646" i="4"/>
  <c r="H19" i="3"/>
  <c r="C640" i="1"/>
  <c r="G635" i="1"/>
  <c r="H635" i="1"/>
  <c r="H7" i="3"/>
  <c r="F645" i="4"/>
  <c r="H18" i="3"/>
  <c r="C639" i="1"/>
  <c r="G276" i="9"/>
  <c r="E276" i="9" s="1"/>
  <c r="B276" i="9" s="1"/>
  <c r="J3" i="9" l="1"/>
  <c r="G639" i="1"/>
  <c r="H639" i="1"/>
  <c r="G640" i="1"/>
  <c r="H640" i="1"/>
  <c r="G274" i="9" l="1"/>
  <c r="L272" i="9"/>
  <c r="H274" i="9"/>
  <c r="M272" i="9"/>
  <c r="H18" i="9"/>
  <c r="G18" i="9"/>
  <c r="I6" i="9"/>
  <c r="J7" i="9"/>
  <c r="K8" i="9"/>
  <c r="J11" i="9"/>
  <c r="K12" i="9"/>
  <c r="H15" i="9"/>
  <c r="G16" i="9"/>
  <c r="G17" i="9"/>
  <c r="I5" i="9"/>
  <c r="J6" i="9"/>
  <c r="K7" i="9"/>
  <c r="I9" i="9"/>
  <c r="K11" i="9"/>
  <c r="G15" i="9"/>
  <c r="E15" i="9" s="1"/>
  <c r="H17" i="9"/>
  <c r="J17" i="9"/>
  <c r="J5" i="9"/>
  <c r="K6" i="9"/>
  <c r="I8" i="9"/>
  <c r="J9" i="9"/>
  <c r="K10" i="9"/>
  <c r="I12" i="9"/>
  <c r="J13" i="9"/>
  <c r="M15" i="9"/>
  <c r="L16" i="9"/>
  <c r="I17" i="9"/>
  <c r="K5" i="9"/>
  <c r="I7" i="9"/>
  <c r="J8" i="9"/>
  <c r="K9" i="9"/>
  <c r="I11" i="9"/>
  <c r="J12" i="9"/>
  <c r="K13" i="9"/>
  <c r="L15" i="9"/>
  <c r="F15" i="9" s="1"/>
  <c r="M16" i="9"/>
  <c r="J10" i="9"/>
  <c r="I13" i="9"/>
  <c r="E13" i="9" s="1"/>
  <c r="B13" i="9" s="1"/>
  <c r="H16" i="9"/>
  <c r="E10" i="9" l="1"/>
  <c r="B10" i="9" s="1"/>
  <c r="E7" i="9"/>
  <c r="B7" i="9" s="1"/>
  <c r="E18" i="9"/>
  <c r="B18" i="9" s="1"/>
  <c r="E9" i="9"/>
  <c r="B9" i="9" s="1"/>
  <c r="E17" i="9"/>
  <c r="B17" i="9" s="1"/>
  <c r="F272" i="9"/>
  <c r="E12" i="9"/>
  <c r="B12" i="9" s="1"/>
  <c r="B15" i="9"/>
  <c r="E11" i="9"/>
  <c r="B11" i="9" s="1"/>
  <c r="F16" i="9"/>
  <c r="F14" i="9" s="1"/>
  <c r="E8" i="9"/>
  <c r="B8" i="9" s="1"/>
  <c r="E5" i="9"/>
  <c r="E16" i="9"/>
  <c r="E6" i="9"/>
  <c r="B6" i="9" s="1"/>
  <c r="E274" i="9"/>
  <c r="B16" i="9" l="1"/>
  <c r="B274" i="9"/>
  <c r="E20" i="9"/>
  <c r="I7" i="3" s="1"/>
  <c r="B5" i="9"/>
  <c r="E4" i="9"/>
  <c r="E14" i="9"/>
  <c r="B272" i="9"/>
  <c r="F20" i="9"/>
  <c r="F3" i="9" s="1"/>
  <c r="E3" i="9" l="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<sst xmlns="http://schemas.openxmlformats.org/spreadsheetml/2006/main" count="4362" uniqueCount="3424">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</sst>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573402.31999999995</v>
      </c>
      <c r="D2" s="6">
        <f>'PR-RAS'!E6</f>
        <v>928326.25</v>
      </c>
      <c r="E2" s="6">
        <v>0</v>
      </c>
      <c r="F2" s="6">
        <v>0</v>
      </c>
      <c r="G2" s="7">
        <f t="shared" ref="G2:G264" si="0">(B2/1000)*(C2*1+D2*2)</f>
        <v>2430.0548199999998</v>
      </c>
      <c r="H2" s="7">
        <f t="shared" ref="H2:H264" si="1">ABS(C2-ROUND(C2,0))+ABS(D2-ROUND(D2,0))</f>
        <v>0.56999999994877726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152110.69999999998</v>
      </c>
      <c r="D3" s="1">
        <f>'PR-RAS'!E7</f>
        <v>184898.59</v>
      </c>
      <c r="E3" s="1">
        <v>0</v>
      </c>
      <c r="F3" s="1">
        <v>0</v>
      </c>
      <c r="G3" s="2">
        <f t="shared" si="0"/>
        <v>1043.81576</v>
      </c>
      <c r="H3" s="2">
        <f t="shared" si="1"/>
        <v>0.71000000002095476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141336.32999999999</v>
      </c>
      <c r="D4" s="1">
        <f>'PR-RAS'!E8</f>
        <v>175077.52</v>
      </c>
      <c r="E4" s="1">
        <v>0</v>
      </c>
      <c r="F4" s="1">
        <v>0</v>
      </c>
      <c r="G4" s="2">
        <f t="shared" si="0"/>
        <v>1474.4741100000001</v>
      </c>
      <c r="H4" s="2">
        <f t="shared" si="1"/>
        <v>0.80999999999767169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141336.32999999999</v>
      </c>
      <c r="D5" s="1">
        <f>'PR-RAS'!E9</f>
        <v>175077.52</v>
      </c>
      <c r="E5" s="1">
        <v>0</v>
      </c>
      <c r="F5" s="1">
        <v>0</v>
      </c>
      <c r="G5" s="2">
        <f t="shared" si="0"/>
        <v>1965.9654800000001</v>
      </c>
      <c r="H5" s="2">
        <f t="shared" si="1"/>
        <v>0.80999999999767169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9693.25</v>
      </c>
      <c r="D19" s="1">
        <f>'PR-RAS'!E23</f>
        <v>8746.75</v>
      </c>
      <c r="E19" s="1">
        <v>0</v>
      </c>
      <c r="F19" s="1">
        <v>0</v>
      </c>
      <c r="G19" s="2">
        <f t="shared" si="0"/>
        <v>489.36149999999998</v>
      </c>
      <c r="H19" s="2">
        <f t="shared" si="1"/>
        <v>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673.43</v>
      </c>
      <c r="D20" s="1">
        <f>'PR-RAS'!E24</f>
        <v>982.95</v>
      </c>
      <c r="E20" s="1">
        <v>0</v>
      </c>
      <c r="F20" s="1">
        <v>0</v>
      </c>
      <c r="G20" s="2">
        <f t="shared" si="0"/>
        <v>50.147269999999999</v>
      </c>
      <c r="H20" s="2">
        <f t="shared" si="1"/>
        <v>0.4799999999999045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9019.82</v>
      </c>
      <c r="D23" s="1">
        <f>'PR-RAS'!E27</f>
        <v>7763.8</v>
      </c>
      <c r="E23" s="1">
        <v>0</v>
      </c>
      <c r="F23" s="1">
        <v>0</v>
      </c>
      <c r="G23" s="2">
        <f t="shared" si="0"/>
        <v>540.04323999999997</v>
      </c>
      <c r="H23" s="2">
        <f t="shared" si="1"/>
        <v>0.38000000000010914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1081.1199999999999</v>
      </c>
      <c r="D25" s="1">
        <f>'PR-RAS'!E29</f>
        <v>1074.32</v>
      </c>
      <c r="E25" s="1">
        <v>0</v>
      </c>
      <c r="F25" s="1">
        <v>0</v>
      </c>
      <c r="G25" s="2">
        <f t="shared" si="0"/>
        <v>77.514240000000001</v>
      </c>
      <c r="H25" s="2">
        <f t="shared" si="1"/>
        <v>0.4399999999998272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1081.1199999999999</v>
      </c>
      <c r="D27" s="1">
        <f>'PR-RAS'!E31</f>
        <v>1074.32</v>
      </c>
      <c r="E27" s="1">
        <v>0</v>
      </c>
      <c r="F27" s="1">
        <v>0</v>
      </c>
      <c r="G27" s="2">
        <f t="shared" si="0"/>
        <v>83.973759999999984</v>
      </c>
      <c r="H27" s="2">
        <f t="shared" si="1"/>
        <v>0.4399999999998272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319878.25</v>
      </c>
      <c r="D46" s="1">
        <f>'PR-RAS'!E50</f>
        <v>576202.53</v>
      </c>
      <c r="E46" s="1">
        <v>0</v>
      </c>
      <c r="F46" s="1">
        <v>0</v>
      </c>
      <c r="G46" s="2">
        <f t="shared" si="0"/>
        <v>66252.748949999994</v>
      </c>
      <c r="H46" s="2">
        <f t="shared" si="1"/>
        <v>0.71999999997206032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217396.73</v>
      </c>
      <c r="D55" s="1">
        <f>'PR-RAS'!E59</f>
        <v>319445.42</v>
      </c>
      <c r="E55" s="1">
        <v>0</v>
      </c>
      <c r="F55" s="1">
        <v>0</v>
      </c>
      <c r="G55" s="2">
        <f t="shared" si="0"/>
        <v>46239.528779999993</v>
      </c>
      <c r="H55" s="2">
        <f t="shared" si="1"/>
        <v>0.68999999997322448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199776.38</v>
      </c>
      <c r="D56" s="1">
        <f>'PR-RAS'!E60</f>
        <v>221828.88</v>
      </c>
      <c r="E56" s="1">
        <v>0</v>
      </c>
      <c r="F56" s="1">
        <v>0</v>
      </c>
      <c r="G56" s="2">
        <f t="shared" si="0"/>
        <v>35388.877700000005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17620.349999999999</v>
      </c>
      <c r="D57" s="1">
        <f>'PR-RAS'!E61</f>
        <v>97616.54</v>
      </c>
      <c r="E57" s="1">
        <v>0</v>
      </c>
      <c r="F57" s="1">
        <v>0</v>
      </c>
      <c r="G57" s="2">
        <f t="shared" si="0"/>
        <v>11919.792079999999</v>
      </c>
      <c r="H57" s="2">
        <f t="shared" si="1"/>
        <v>0.81000000000494765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24118.92</v>
      </c>
      <c r="E58" s="1">
        <v>0</v>
      </c>
      <c r="F58" s="1">
        <v>0</v>
      </c>
      <c r="G58" s="2">
        <f t="shared" si="0"/>
        <v>3042.1378799999998</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11943.92</v>
      </c>
      <c r="E59" s="1">
        <v>0</v>
      </c>
      <c r="F59" s="1">
        <v>0</v>
      </c>
      <c r="G59" s="2">
        <f t="shared" si="0"/>
        <v>1683.2087200000001</v>
      </c>
      <c r="H59" s="2">
        <f t="shared" si="1"/>
        <v>7.999999999992724E-2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12175</v>
      </c>
      <c r="E60" s="1">
        <v>0</v>
      </c>
      <c r="F60" s="1">
        <v>0</v>
      </c>
      <c r="G60" s="2">
        <f t="shared" si="0"/>
        <v>1436.6499999999999</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97348.52</v>
      </c>
      <c r="D70" s="1">
        <f>'PR-RAS'!E74</f>
        <v>232638.19</v>
      </c>
      <c r="E70" s="1">
        <v>0</v>
      </c>
      <c r="F70" s="1">
        <v>0</v>
      </c>
      <c r="G70" s="2">
        <f t="shared" si="0"/>
        <v>38821.118100000007</v>
      </c>
      <c r="H70" s="2">
        <f t="shared" si="1"/>
        <v>0.66999999999825377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97348.52</v>
      </c>
      <c r="D71" s="1">
        <f>'PR-RAS'!E75</f>
        <v>217736</v>
      </c>
      <c r="E71" s="1">
        <v>0</v>
      </c>
      <c r="F71" s="1">
        <v>0</v>
      </c>
      <c r="G71" s="2">
        <f t="shared" si="0"/>
        <v>37297.436400000006</v>
      </c>
      <c r="H71" s="2">
        <f t="shared" si="1"/>
        <v>0.47999999999592546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14902.19</v>
      </c>
      <c r="E72" s="1">
        <v>0</v>
      </c>
      <c r="F72" s="1">
        <v>0</v>
      </c>
      <c r="G72" s="2">
        <f t="shared" si="0"/>
        <v>2116.1109799999999</v>
      </c>
      <c r="H72" s="2">
        <f t="shared" si="1"/>
        <v>0.19000000000050932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35156.79</v>
      </c>
      <c r="D78" s="1">
        <f>'PR-RAS'!E82</f>
        <v>29004.02</v>
      </c>
      <c r="E78" s="1">
        <v>0</v>
      </c>
      <c r="F78" s="1">
        <v>0</v>
      </c>
      <c r="G78" s="2">
        <f t="shared" si="0"/>
        <v>7173.6919100000005</v>
      </c>
      <c r="H78" s="2">
        <f t="shared" si="1"/>
        <v>0.22999999999956344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12.02</v>
      </c>
      <c r="D79" s="1">
        <f>'PR-RAS'!E83</f>
        <v>46.91</v>
      </c>
      <c r="E79" s="1">
        <v>0</v>
      </c>
      <c r="F79" s="1">
        <v>0</v>
      </c>
      <c r="G79" s="2">
        <f t="shared" si="0"/>
        <v>8.2555199999999989</v>
      </c>
      <c r="H79" s="2">
        <f t="shared" si="1"/>
        <v>0.11000000000000298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12.02</v>
      </c>
      <c r="D81" s="1">
        <f>'PR-RAS'!E85</f>
        <v>46.91</v>
      </c>
      <c r="E81" s="1">
        <v>0</v>
      </c>
      <c r="F81" s="1">
        <v>0</v>
      </c>
      <c r="G81" s="2">
        <f t="shared" si="0"/>
        <v>8.4672000000000001</v>
      </c>
      <c r="H81" s="2">
        <f t="shared" si="1"/>
        <v>0.11000000000000298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35144.770000000004</v>
      </c>
      <c r="D87" s="1">
        <f>'PR-RAS'!E91</f>
        <v>28957.11</v>
      </c>
      <c r="E87" s="1">
        <v>0</v>
      </c>
      <c r="F87" s="1">
        <v>0</v>
      </c>
      <c r="G87" s="2">
        <f t="shared" si="0"/>
        <v>8003.0731399999995</v>
      </c>
      <c r="H87" s="2">
        <f t="shared" si="1"/>
        <v>0.33999999999650754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941.97</v>
      </c>
      <c r="D88" s="1">
        <f>'PR-RAS'!E92</f>
        <v>1413.39</v>
      </c>
      <c r="E88" s="1">
        <v>0</v>
      </c>
      <c r="F88" s="1">
        <v>0</v>
      </c>
      <c r="G88" s="2">
        <f t="shared" si="0"/>
        <v>327.88124999999997</v>
      </c>
      <c r="H88" s="2">
        <f t="shared" si="1"/>
        <v>0.42000000000007276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34202.800000000003</v>
      </c>
      <c r="D89" s="1">
        <f>'PR-RAS'!E93</f>
        <v>18690.88</v>
      </c>
      <c r="E89" s="1">
        <v>0</v>
      </c>
      <c r="F89" s="1">
        <v>0</v>
      </c>
      <c r="G89" s="2">
        <f t="shared" si="0"/>
        <v>6299.4412799999991</v>
      </c>
      <c r="H89" s="2">
        <f t="shared" si="1"/>
        <v>0.31999999999607098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8852.84</v>
      </c>
      <c r="E90" s="1">
        <v>0</v>
      </c>
      <c r="F90" s="1">
        <v>0</v>
      </c>
      <c r="G90" s="2">
        <f t="shared" si="0"/>
        <v>1575.8055199999999</v>
      </c>
      <c r="H90" s="2">
        <f t="shared" si="1"/>
        <v>0.15999999999985448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48892.969999999994</v>
      </c>
      <c r="D102" s="1">
        <f>'PR-RAS'!E106</f>
        <v>106834.79000000001</v>
      </c>
      <c r="E102" s="1">
        <v>0</v>
      </c>
      <c r="F102" s="1">
        <v>0</v>
      </c>
      <c r="G102" s="2">
        <f t="shared" si="0"/>
        <v>26518.81755</v>
      </c>
      <c r="H102" s="2">
        <f t="shared" si="1"/>
        <v>0.23999999999796273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4701.8999999999996</v>
      </c>
      <c r="D103" s="1">
        <f>'PR-RAS'!E107</f>
        <v>5006.26</v>
      </c>
      <c r="E103" s="1">
        <v>0</v>
      </c>
      <c r="F103" s="1">
        <v>0</v>
      </c>
      <c r="G103" s="2">
        <f t="shared" si="0"/>
        <v>1500.8708399999998</v>
      </c>
      <c r="H103" s="2">
        <f t="shared" si="1"/>
        <v>0.36000000000058208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4694.92</v>
      </c>
      <c r="D105" s="1">
        <f>'PR-RAS'!E109</f>
        <v>5006.26</v>
      </c>
      <c r="E105" s="1">
        <v>0</v>
      </c>
      <c r="F105" s="1">
        <v>0</v>
      </c>
      <c r="G105" s="2">
        <f t="shared" si="0"/>
        <v>1529.57376</v>
      </c>
      <c r="H105" s="2">
        <f t="shared" si="1"/>
        <v>0.34000000000014552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6.98</v>
      </c>
      <c r="D106" s="1">
        <f>'PR-RAS'!E110</f>
        <v>0</v>
      </c>
      <c r="E106" s="1">
        <v>0</v>
      </c>
      <c r="F106" s="1">
        <v>0</v>
      </c>
      <c r="G106" s="2">
        <f t="shared" si="0"/>
        <v>0.7329</v>
      </c>
      <c r="H106" s="2">
        <f t="shared" si="1"/>
        <v>1.9999999999999574E-2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1434.8</v>
      </c>
      <c r="D108" s="1">
        <f>'PR-RAS'!E112</f>
        <v>39000</v>
      </c>
      <c r="E108" s="1">
        <v>0</v>
      </c>
      <c r="F108" s="1">
        <v>0</v>
      </c>
      <c r="G108" s="2">
        <f t="shared" si="0"/>
        <v>8499.5236000000004</v>
      </c>
      <c r="H108" s="2">
        <f t="shared" si="1"/>
        <v>0.20000000000004547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1434.8</v>
      </c>
      <c r="D113" s="1">
        <f>'PR-RAS'!E117</f>
        <v>39000</v>
      </c>
      <c r="E113" s="1">
        <v>0</v>
      </c>
      <c r="F113" s="1">
        <v>0</v>
      </c>
      <c r="G113" s="2">
        <f t="shared" si="0"/>
        <v>8896.6976000000013</v>
      </c>
      <c r="H113" s="2">
        <f t="shared" si="1"/>
        <v>0.20000000000004547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42756.27</v>
      </c>
      <c r="D116" s="1">
        <f>'PR-RAS'!E120</f>
        <v>62828.53</v>
      </c>
      <c r="E116" s="1">
        <v>0</v>
      </c>
      <c r="F116" s="1">
        <v>0</v>
      </c>
      <c r="G116" s="2">
        <f t="shared" si="0"/>
        <v>19367.532950000001</v>
      </c>
      <c r="H116" s="2">
        <f t="shared" si="1"/>
        <v>0.73999999999796273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183.75</v>
      </c>
      <c r="E117" s="1">
        <v>0</v>
      </c>
      <c r="F117" s="1">
        <v>0</v>
      </c>
      <c r="G117" s="2">
        <f t="shared" si="0"/>
        <v>42.63</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42756.27</v>
      </c>
      <c r="D118" s="1">
        <f>'PR-RAS'!E122</f>
        <v>62644.78</v>
      </c>
      <c r="E118" s="1">
        <v>0</v>
      </c>
      <c r="F118" s="1">
        <v>0</v>
      </c>
      <c r="G118" s="2">
        <f t="shared" si="0"/>
        <v>19661.362109999998</v>
      </c>
      <c r="H118" s="2">
        <f t="shared" si="1"/>
        <v>0.48999999999796273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2400</v>
      </c>
      <c r="D120" s="1">
        <f>'PR-RAS'!E124</f>
        <v>14150</v>
      </c>
      <c r="E120" s="1">
        <v>0</v>
      </c>
      <c r="F120" s="1">
        <v>0</v>
      </c>
      <c r="G120" s="2">
        <f t="shared" si="0"/>
        <v>3653.2999999999997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2400</v>
      </c>
      <c r="D124" s="1">
        <f>'PR-RAS'!E128</f>
        <v>14150</v>
      </c>
      <c r="E124" s="1">
        <v>0</v>
      </c>
      <c r="F124" s="1">
        <v>0</v>
      </c>
      <c r="G124" s="2">
        <f t="shared" si="0"/>
        <v>3776.1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2400</v>
      </c>
      <c r="D125" s="1">
        <f>'PR-RAS'!E129</f>
        <v>14150</v>
      </c>
      <c r="E125" s="1">
        <v>0</v>
      </c>
      <c r="F125" s="1">
        <v>0</v>
      </c>
      <c r="G125" s="2">
        <f t="shared" si="0"/>
        <v>3806.8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14963.61</v>
      </c>
      <c r="D135" s="1">
        <f>'PR-RAS'!E139</f>
        <v>17236.32</v>
      </c>
      <c r="E135" s="1">
        <v>0</v>
      </c>
      <c r="F135" s="1">
        <v>0</v>
      </c>
      <c r="G135" s="2">
        <f t="shared" si="0"/>
        <v>6624.4575000000004</v>
      </c>
      <c r="H135" s="2">
        <f t="shared" si="1"/>
        <v>0.70999999999912689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14963.61</v>
      </c>
      <c r="D146" s="1">
        <f>'PR-RAS'!E150</f>
        <v>17236.32</v>
      </c>
      <c r="E146" s="1">
        <v>0</v>
      </c>
      <c r="F146" s="1">
        <v>0</v>
      </c>
      <c r="G146" s="2">
        <f t="shared" si="0"/>
        <v>7168.2562499999995</v>
      </c>
      <c r="H146" s="2">
        <f t="shared" si="1"/>
        <v>0.70999999999912689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550956.53</v>
      </c>
      <c r="D147" s="1">
        <f>'PR-RAS'!E151</f>
        <v>674519.14</v>
      </c>
      <c r="E147" s="1">
        <v>0</v>
      </c>
      <c r="F147" s="1">
        <v>0</v>
      </c>
      <c r="G147" s="2">
        <f t="shared" si="0"/>
        <v>277399.24225999997</v>
      </c>
      <c r="H147" s="2">
        <f t="shared" si="1"/>
        <v>0.60999999998603016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219235.84</v>
      </c>
      <c r="D148" s="1">
        <f>'PR-RAS'!E152</f>
        <v>285002.8</v>
      </c>
      <c r="E148" s="1">
        <v>0</v>
      </c>
      <c r="F148" s="1">
        <v>0</v>
      </c>
      <c r="G148" s="2">
        <f t="shared" si="0"/>
        <v>116018.49167999999</v>
      </c>
      <c r="H148" s="2">
        <f t="shared" si="1"/>
        <v>0.36000000001513399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184071.79</v>
      </c>
      <c r="D149" s="1">
        <f>'PR-RAS'!E153</f>
        <v>234610.8</v>
      </c>
      <c r="E149" s="1">
        <v>0</v>
      </c>
      <c r="F149" s="1">
        <v>0</v>
      </c>
      <c r="G149" s="2">
        <f t="shared" si="0"/>
        <v>96687.421719999998</v>
      </c>
      <c r="H149" s="2">
        <f t="shared" si="1"/>
        <v>0.41000000000349246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184071.79</v>
      </c>
      <c r="D150" s="1">
        <f>'PR-RAS'!E154</f>
        <v>234610.8</v>
      </c>
      <c r="E150" s="1">
        <v>0</v>
      </c>
      <c r="F150" s="1">
        <v>0</v>
      </c>
      <c r="G150" s="2">
        <f t="shared" si="0"/>
        <v>97340.715110000005</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4790.8</v>
      </c>
      <c r="D154" s="1">
        <f>'PR-RAS'!E158</f>
        <v>13158.86</v>
      </c>
      <c r="E154" s="1">
        <v>0</v>
      </c>
      <c r="F154" s="1">
        <v>0</v>
      </c>
      <c r="G154" s="2">
        <f t="shared" si="0"/>
        <v>4759.6035599999996</v>
      </c>
      <c r="H154" s="2">
        <f t="shared" si="1"/>
        <v>0.33999999999923602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30373.25</v>
      </c>
      <c r="D155" s="1">
        <f>'PR-RAS'!E159</f>
        <v>37233.14</v>
      </c>
      <c r="E155" s="1">
        <v>0</v>
      </c>
      <c r="F155" s="1">
        <v>0</v>
      </c>
      <c r="G155" s="2">
        <f t="shared" si="0"/>
        <v>16145.287619999999</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30373.25</v>
      </c>
      <c r="D157" s="1">
        <f>'PR-RAS'!E161</f>
        <v>37233.14</v>
      </c>
      <c r="E157" s="1">
        <v>0</v>
      </c>
      <c r="F157" s="1">
        <v>0</v>
      </c>
      <c r="G157" s="2">
        <f t="shared" si="0"/>
        <v>16354.96668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180945.00000000003</v>
      </c>
      <c r="D159" s="1">
        <f>'PR-RAS'!E163</f>
        <v>233276</v>
      </c>
      <c r="E159" s="1">
        <v>0</v>
      </c>
      <c r="F159" s="1">
        <v>0</v>
      </c>
      <c r="G159" s="2">
        <f t="shared" si="0"/>
        <v>102304.526</v>
      </c>
      <c r="H159" s="2">
        <f t="shared" si="1"/>
        <v>2.9103830456733704E-11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3083.09</v>
      </c>
      <c r="D160" s="1">
        <f>'PR-RAS'!E164</f>
        <v>5239.09</v>
      </c>
      <c r="E160" s="1">
        <v>0</v>
      </c>
      <c r="F160" s="1">
        <v>0</v>
      </c>
      <c r="G160" s="2">
        <f t="shared" si="0"/>
        <v>2156.2419300000001</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279.14999999999998</v>
      </c>
      <c r="D161" s="1">
        <f>'PR-RAS'!E165</f>
        <v>743.15</v>
      </c>
      <c r="E161" s="1">
        <v>0</v>
      </c>
      <c r="F161" s="1">
        <v>0</v>
      </c>
      <c r="G161" s="2">
        <f t="shared" si="0"/>
        <v>282.47199999999998</v>
      </c>
      <c r="H161" s="2">
        <f t="shared" si="1"/>
        <v>0.29999999999995453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1792.32</v>
      </c>
      <c r="D162" s="1">
        <f>'PR-RAS'!E166</f>
        <v>3663.17</v>
      </c>
      <c r="E162" s="1">
        <v>0</v>
      </c>
      <c r="F162" s="1">
        <v>0</v>
      </c>
      <c r="G162" s="2">
        <f t="shared" si="0"/>
        <v>1468.1042600000001</v>
      </c>
      <c r="H162" s="2">
        <f t="shared" si="1"/>
        <v>0.49000000000000909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555.34</v>
      </c>
      <c r="D163" s="1">
        <f>'PR-RAS'!E167</f>
        <v>562.5</v>
      </c>
      <c r="E163" s="1">
        <v>0</v>
      </c>
      <c r="F163" s="1">
        <v>0</v>
      </c>
      <c r="G163" s="2">
        <f t="shared" si="0"/>
        <v>272.21508000000006</v>
      </c>
      <c r="H163" s="2">
        <f t="shared" si="1"/>
        <v>0.84000000000003183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456.28</v>
      </c>
      <c r="D164" s="1">
        <f>'PR-RAS'!E168</f>
        <v>270.27</v>
      </c>
      <c r="E164" s="1">
        <v>0</v>
      </c>
      <c r="F164" s="1">
        <v>0</v>
      </c>
      <c r="G164" s="2">
        <f t="shared" si="0"/>
        <v>162.48166000000001</v>
      </c>
      <c r="H164" s="2">
        <f t="shared" si="1"/>
        <v>0.54999999999995453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60205.58</v>
      </c>
      <c r="D165" s="1">
        <f>'PR-RAS'!E169</f>
        <v>114324.18000000001</v>
      </c>
      <c r="E165" s="1">
        <v>0</v>
      </c>
      <c r="F165" s="1">
        <v>0</v>
      </c>
      <c r="G165" s="2">
        <f t="shared" si="0"/>
        <v>47372.046160000005</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14458.85</v>
      </c>
      <c r="D166" s="1">
        <f>'PR-RAS'!E170</f>
        <v>4820.43</v>
      </c>
      <c r="E166" s="1">
        <v>0</v>
      </c>
      <c r="F166" s="1">
        <v>0</v>
      </c>
      <c r="G166" s="2">
        <f t="shared" si="0"/>
        <v>3976.4521500000001</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2956.86</v>
      </c>
      <c r="D167" s="1">
        <f>'PR-RAS'!E171</f>
        <v>74946.2</v>
      </c>
      <c r="E167" s="1">
        <v>0</v>
      </c>
      <c r="F167" s="1">
        <v>0</v>
      </c>
      <c r="G167" s="2">
        <f t="shared" si="0"/>
        <v>25372.977159999999</v>
      </c>
      <c r="H167" s="2">
        <f t="shared" si="1"/>
        <v>0.33999999999696229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28794.32</v>
      </c>
      <c r="D168" s="1">
        <f>'PR-RAS'!E172</f>
        <v>26678.58</v>
      </c>
      <c r="E168" s="1">
        <v>0</v>
      </c>
      <c r="F168" s="1">
        <v>0</v>
      </c>
      <c r="G168" s="2">
        <f t="shared" si="0"/>
        <v>13719.297160000002</v>
      </c>
      <c r="H168" s="2">
        <f t="shared" si="1"/>
        <v>0.73999999999796273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12362.4</v>
      </c>
      <c r="D169" s="1">
        <f>'PR-RAS'!E173</f>
        <v>4937.2299999999996</v>
      </c>
      <c r="E169" s="1">
        <v>0</v>
      </c>
      <c r="F169" s="1">
        <v>0</v>
      </c>
      <c r="G169" s="2">
        <f t="shared" si="0"/>
        <v>3735.7924800000005</v>
      </c>
      <c r="H169" s="2">
        <f t="shared" si="1"/>
        <v>0.62999999999919964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1153.43</v>
      </c>
      <c r="D170" s="1">
        <f>'PR-RAS'!E174</f>
        <v>2650.75</v>
      </c>
      <c r="E170" s="1">
        <v>0</v>
      </c>
      <c r="F170" s="1">
        <v>0</v>
      </c>
      <c r="G170" s="2">
        <f t="shared" si="0"/>
        <v>1090.8831700000001</v>
      </c>
      <c r="H170" s="2">
        <f t="shared" si="1"/>
        <v>0.68000000000006366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479.72</v>
      </c>
      <c r="D172" s="1">
        <f>'PR-RAS'!E176</f>
        <v>290.99</v>
      </c>
      <c r="E172" s="1">
        <v>0</v>
      </c>
      <c r="F172" s="1">
        <v>0</v>
      </c>
      <c r="G172" s="2">
        <f t="shared" si="0"/>
        <v>181.55070000000003</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93062.920000000013</v>
      </c>
      <c r="D173" s="1">
        <f>'PR-RAS'!E177</f>
        <v>93017.599999999991</v>
      </c>
      <c r="E173" s="1">
        <v>0</v>
      </c>
      <c r="F173" s="1">
        <v>0</v>
      </c>
      <c r="G173" s="2">
        <f t="shared" si="0"/>
        <v>48004.876639999995</v>
      </c>
      <c r="H173" s="2">
        <f t="shared" si="1"/>
        <v>0.47999999999592546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4259.18</v>
      </c>
      <c r="D174" s="1">
        <f>'PR-RAS'!E178</f>
        <v>4510.95</v>
      </c>
      <c r="E174" s="1">
        <v>0</v>
      </c>
      <c r="F174" s="1">
        <v>0</v>
      </c>
      <c r="G174" s="2">
        <f t="shared" si="0"/>
        <v>2297.6268399999999</v>
      </c>
      <c r="H174" s="2">
        <f t="shared" si="1"/>
        <v>0.23000000000047294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15231.41</v>
      </c>
      <c r="D175" s="1">
        <f>'PR-RAS'!E179</f>
        <v>19468.98</v>
      </c>
      <c r="E175" s="1">
        <v>0</v>
      </c>
      <c r="F175" s="1">
        <v>0</v>
      </c>
      <c r="G175" s="2">
        <f t="shared" si="0"/>
        <v>9425.4703799999988</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18216.29</v>
      </c>
      <c r="D176" s="1">
        <f>'PR-RAS'!E180</f>
        <v>12995.44</v>
      </c>
      <c r="E176" s="1">
        <v>0</v>
      </c>
      <c r="F176" s="1">
        <v>0</v>
      </c>
      <c r="G176" s="2">
        <f t="shared" si="0"/>
        <v>7736.2547499999991</v>
      </c>
      <c r="H176" s="2">
        <f t="shared" si="1"/>
        <v>0.73000000000138243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12448.53</v>
      </c>
      <c r="D177" s="1">
        <f>'PR-RAS'!E181</f>
        <v>29691.71</v>
      </c>
      <c r="E177" s="1">
        <v>0</v>
      </c>
      <c r="F177" s="1">
        <v>0</v>
      </c>
      <c r="G177" s="2">
        <f t="shared" si="0"/>
        <v>12642.423199999999</v>
      </c>
      <c r="H177" s="2">
        <f t="shared" si="1"/>
        <v>0.76000000000021828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v>
      </c>
      <c r="D179" s="1">
        <f>'PR-RAS'!E183</f>
        <v>192.51</v>
      </c>
      <c r="E179" s="1">
        <v>0</v>
      </c>
      <c r="F179" s="1">
        <v>0</v>
      </c>
      <c r="G179" s="2">
        <f t="shared" si="0"/>
        <v>76.32996</v>
      </c>
      <c r="H179" s="2">
        <f t="shared" si="1"/>
        <v>0.69000000000001194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16543.990000000002</v>
      </c>
      <c r="D180" s="1">
        <f>'PR-RAS'!E184</f>
        <v>19581.310000000001</v>
      </c>
      <c r="E180" s="1">
        <v>0</v>
      </c>
      <c r="F180" s="1">
        <v>0</v>
      </c>
      <c r="G180" s="2">
        <f t="shared" si="0"/>
        <v>9971.483189999999</v>
      </c>
      <c r="H180" s="2">
        <f t="shared" si="1"/>
        <v>0.31999999999970896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2601.7399999999998</v>
      </c>
      <c r="D181" s="1">
        <f>'PR-RAS'!E185</f>
        <v>2261.4499999999998</v>
      </c>
      <c r="E181" s="1">
        <v>0</v>
      </c>
      <c r="F181" s="1">
        <v>0</v>
      </c>
      <c r="G181" s="2">
        <f t="shared" si="0"/>
        <v>1282.4351999999999</v>
      </c>
      <c r="H181" s="2">
        <f t="shared" si="1"/>
        <v>0.71000000000003638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23717.98</v>
      </c>
      <c r="D182" s="1">
        <f>'PR-RAS'!E186</f>
        <v>4315.25</v>
      </c>
      <c r="E182" s="1">
        <v>0</v>
      </c>
      <c r="F182" s="1">
        <v>0</v>
      </c>
      <c r="G182" s="2">
        <f t="shared" si="0"/>
        <v>5855.0748800000001</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24593.41</v>
      </c>
      <c r="D184" s="1">
        <f>'PR-RAS'!E188</f>
        <v>20695.13</v>
      </c>
      <c r="E184" s="1">
        <v>0</v>
      </c>
      <c r="F184" s="1">
        <v>0</v>
      </c>
      <c r="G184" s="2">
        <f t="shared" si="0"/>
        <v>12075.01161</v>
      </c>
      <c r="H184" s="2">
        <f t="shared" si="1"/>
        <v>0.54000000000087311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7178.42</v>
      </c>
      <c r="D185" s="1">
        <f>'PR-RAS'!E189</f>
        <v>6896.01</v>
      </c>
      <c r="E185" s="1">
        <v>0</v>
      </c>
      <c r="F185" s="1">
        <v>0</v>
      </c>
      <c r="G185" s="2">
        <f t="shared" si="0"/>
        <v>3858.5609600000003</v>
      </c>
      <c r="H185" s="2">
        <f t="shared" si="1"/>
        <v>0.43000000000029104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1253.53</v>
      </c>
      <c r="D186" s="1">
        <f>'PR-RAS'!E190</f>
        <v>2199.19</v>
      </c>
      <c r="E186" s="1">
        <v>0</v>
      </c>
      <c r="F186" s="1">
        <v>0</v>
      </c>
      <c r="G186" s="2">
        <f t="shared" si="0"/>
        <v>1045.6033499999999</v>
      </c>
      <c r="H186" s="2">
        <f t="shared" si="1"/>
        <v>0.66000000000008185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3800.01</v>
      </c>
      <c r="D187" s="1">
        <f>'PR-RAS'!E191</f>
        <v>3591.5</v>
      </c>
      <c r="E187" s="1">
        <v>0</v>
      </c>
      <c r="F187" s="1">
        <v>0</v>
      </c>
      <c r="G187" s="2">
        <f t="shared" si="0"/>
        <v>2042.83986</v>
      </c>
      <c r="H187" s="2">
        <f t="shared" si="1"/>
        <v>0.51000000000021828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1886.39</v>
      </c>
      <c r="D189" s="1">
        <f>'PR-RAS'!E193</f>
        <v>1528.83</v>
      </c>
      <c r="E189" s="1">
        <v>0</v>
      </c>
      <c r="F189" s="1">
        <v>0</v>
      </c>
      <c r="G189" s="2">
        <f t="shared" si="0"/>
        <v>929.48140000000001</v>
      </c>
      <c r="H189" s="2">
        <f t="shared" si="1"/>
        <v>0.5600000000001728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951.18</v>
      </c>
      <c r="D190" s="1">
        <f>'PR-RAS'!E194</f>
        <v>0</v>
      </c>
      <c r="E190" s="1">
        <v>0</v>
      </c>
      <c r="F190" s="1">
        <v>0</v>
      </c>
      <c r="G190" s="2">
        <f t="shared" si="0"/>
        <v>179.77302</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9523.8799999999992</v>
      </c>
      <c r="D191" s="1">
        <f>'PR-RAS'!E195</f>
        <v>6479.6</v>
      </c>
      <c r="E191" s="1">
        <v>0</v>
      </c>
      <c r="F191" s="1">
        <v>0</v>
      </c>
      <c r="G191" s="2">
        <f t="shared" si="0"/>
        <v>4271.7852000000003</v>
      </c>
      <c r="H191" s="2">
        <f t="shared" si="1"/>
        <v>0.52000000000043656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9269.19</v>
      </c>
      <c r="D192" s="1">
        <f>'PR-RAS'!E196</f>
        <v>4020.24</v>
      </c>
      <c r="E192" s="1">
        <v>0</v>
      </c>
      <c r="F192" s="1">
        <v>0</v>
      </c>
      <c r="G192" s="2">
        <f t="shared" si="0"/>
        <v>3306.1469699999998</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9269.19</v>
      </c>
      <c r="D206" s="1">
        <f>'PR-RAS'!E210</f>
        <v>4020.24</v>
      </c>
      <c r="E206" s="1">
        <v>0</v>
      </c>
      <c r="F206" s="1">
        <v>0</v>
      </c>
      <c r="G206" s="2">
        <f t="shared" si="0"/>
        <v>3548.4823499999993</v>
      </c>
      <c r="H206" s="2">
        <f t="shared" si="1"/>
        <v>0.43000000000029104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5511.41</v>
      </c>
      <c r="D207" s="1">
        <f>'PR-RAS'!E211</f>
        <v>3882.95</v>
      </c>
      <c r="E207" s="1">
        <v>0</v>
      </c>
      <c r="F207" s="1">
        <v>0</v>
      </c>
      <c r="G207" s="2">
        <f t="shared" si="0"/>
        <v>2735.1258599999996</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3757.78</v>
      </c>
      <c r="D210" s="1">
        <f>'PR-RAS'!E214</f>
        <v>137.29</v>
      </c>
      <c r="E210" s="1">
        <v>0</v>
      </c>
      <c r="F210" s="1">
        <v>0</v>
      </c>
      <c r="G210" s="2">
        <f t="shared" si="0"/>
        <v>842.76324</v>
      </c>
      <c r="H210" s="2">
        <f t="shared" si="1"/>
        <v>0.50999999999979195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1313.6</v>
      </c>
      <c r="D211" s="1">
        <f>'PR-RAS'!E215</f>
        <v>537.76</v>
      </c>
      <c r="E211" s="1">
        <v>0</v>
      </c>
      <c r="F211" s="1">
        <v>0</v>
      </c>
      <c r="G211" s="2">
        <f t="shared" si="0"/>
        <v>501.71519999999998</v>
      </c>
      <c r="H211" s="2">
        <f t="shared" si="1"/>
        <v>0.64000000000010004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1313.6</v>
      </c>
      <c r="D215" s="1">
        <f>'PR-RAS'!E219</f>
        <v>537.76</v>
      </c>
      <c r="E215" s="1">
        <v>0</v>
      </c>
      <c r="F215" s="1">
        <v>0</v>
      </c>
      <c r="G215" s="2">
        <f t="shared" si="0"/>
        <v>511.27167999999995</v>
      </c>
      <c r="H215" s="2">
        <f t="shared" si="1"/>
        <v>0.64000000000010004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1313.6</v>
      </c>
      <c r="D218" s="1">
        <f>'PR-RAS'!E222</f>
        <v>537.76</v>
      </c>
      <c r="E218" s="1">
        <v>0</v>
      </c>
      <c r="F218" s="1">
        <v>0</v>
      </c>
      <c r="G218" s="2">
        <f t="shared" si="0"/>
        <v>518.43903999999998</v>
      </c>
      <c r="H218" s="2">
        <f t="shared" si="1"/>
        <v>0.64000000000010004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33182.480000000003</v>
      </c>
      <c r="D220" s="1">
        <f>'PR-RAS'!E224</f>
        <v>34332</v>
      </c>
      <c r="E220" s="1">
        <v>0</v>
      </c>
      <c r="F220" s="1">
        <v>0</v>
      </c>
      <c r="G220" s="2">
        <f t="shared" si="0"/>
        <v>22304.379120000001</v>
      </c>
      <c r="H220" s="2">
        <f t="shared" si="1"/>
        <v>0.48000000000320142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1150</v>
      </c>
      <c r="E227" s="1">
        <v>0</v>
      </c>
      <c r="F227" s="1">
        <v>0</v>
      </c>
      <c r="G227" s="2">
        <f t="shared" si="0"/>
        <v>519.80000000000007</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1150</v>
      </c>
      <c r="E229" s="1">
        <v>0</v>
      </c>
      <c r="F229" s="1">
        <v>0</v>
      </c>
      <c r="G229" s="2">
        <f t="shared" si="0"/>
        <v>524.4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33182.480000000003</v>
      </c>
      <c r="D236" s="1">
        <f>'PR-RAS'!E240</f>
        <v>33182</v>
      </c>
      <c r="E236" s="1">
        <v>0</v>
      </c>
      <c r="F236" s="1">
        <v>0</v>
      </c>
      <c r="G236" s="2">
        <f t="shared" si="0"/>
        <v>23393.4228</v>
      </c>
      <c r="H236" s="2">
        <f t="shared" si="1"/>
        <v>0.48000000000320142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33182.480000000003</v>
      </c>
      <c r="D237" s="1">
        <f>'PR-RAS'!E241</f>
        <v>33182</v>
      </c>
      <c r="E237" s="1">
        <v>0</v>
      </c>
      <c r="F237" s="1">
        <v>0</v>
      </c>
      <c r="G237" s="2">
        <f t="shared" si="0"/>
        <v>23492.969280000001</v>
      </c>
      <c r="H237" s="2">
        <f t="shared" si="1"/>
        <v>0.48000000000320142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27338.19</v>
      </c>
      <c r="D248" s="1">
        <f>'PR-RAS'!E252</f>
        <v>22982.63</v>
      </c>
      <c r="E248" s="1">
        <v>0</v>
      </c>
      <c r="F248" s="1">
        <v>0</v>
      </c>
      <c r="G248" s="2">
        <f t="shared" si="0"/>
        <v>18105.952149999997</v>
      </c>
      <c r="H248" s="2">
        <f t="shared" si="1"/>
        <v>0.55999999999767169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27338.19</v>
      </c>
      <c r="D255" s="1">
        <f>'PR-RAS'!E259</f>
        <v>22982.63</v>
      </c>
      <c r="E255" s="1">
        <v>0</v>
      </c>
      <c r="F255" s="1">
        <v>0</v>
      </c>
      <c r="G255" s="2">
        <f t="shared" si="0"/>
        <v>18619.076300000001</v>
      </c>
      <c r="H255" s="2">
        <f t="shared" si="1"/>
        <v>0.55999999999767169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23770.35</v>
      </c>
      <c r="D256" s="1">
        <f>'PR-RAS'!E260</f>
        <v>20312.22</v>
      </c>
      <c r="E256" s="1">
        <v>0</v>
      </c>
      <c r="F256" s="1">
        <v>0</v>
      </c>
      <c r="G256" s="2">
        <f t="shared" si="0"/>
        <v>16420.671450000002</v>
      </c>
      <c r="H256" s="2">
        <f t="shared" si="1"/>
        <v>0.56999999999970896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3567.84</v>
      </c>
      <c r="D257" s="1">
        <f>'PR-RAS'!E261</f>
        <v>2670.41</v>
      </c>
      <c r="E257" s="1">
        <v>0</v>
      </c>
      <c r="F257" s="1">
        <v>0</v>
      </c>
      <c r="G257" s="2">
        <f t="shared" si="0"/>
        <v>2280.6169599999998</v>
      </c>
      <c r="H257" s="2">
        <f t="shared" si="1"/>
        <v>0.56999999999970896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79672.23</v>
      </c>
      <c r="D259" s="1">
        <f>'PR-RAS'!E263</f>
        <v>94367.709999999992</v>
      </c>
      <c r="E259" s="1">
        <v>0</v>
      </c>
      <c r="F259" s="1">
        <v>0</v>
      </c>
      <c r="G259" s="2">
        <f t="shared" si="0"/>
        <v>69249.173699999999</v>
      </c>
      <c r="H259" s="2">
        <f t="shared" si="1"/>
        <v>0.52000000000407454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76472.23</v>
      </c>
      <c r="D260" s="1">
        <f>'PR-RAS'!E264</f>
        <v>81141.119999999995</v>
      </c>
      <c r="E260" s="1">
        <v>0</v>
      </c>
      <c r="F260" s="1">
        <v>0</v>
      </c>
      <c r="G260" s="2">
        <f t="shared" si="0"/>
        <v>61837.407729999992</v>
      </c>
      <c r="H260" s="2">
        <f t="shared" si="1"/>
        <v>0.34999999999126885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76472.23</v>
      </c>
      <c r="D261" s="1">
        <f>'PR-RAS'!E265</f>
        <v>81141.119999999995</v>
      </c>
      <c r="E261" s="1">
        <v>0</v>
      </c>
      <c r="F261" s="1">
        <v>0</v>
      </c>
      <c r="G261" s="2">
        <f t="shared" si="0"/>
        <v>62076.162199999992</v>
      </c>
      <c r="H261" s="2">
        <f t="shared" si="1"/>
        <v>0.34999999999126885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3200</v>
      </c>
      <c r="D264" s="1">
        <f>'PR-RAS'!E268</f>
        <v>4373.75</v>
      </c>
      <c r="E264" s="1">
        <v>0</v>
      </c>
      <c r="F264" s="1">
        <v>0</v>
      </c>
      <c r="G264" s="2">
        <f t="shared" si="0"/>
        <v>3142.1925000000001</v>
      </c>
      <c r="H264" s="2">
        <f t="shared" si="1"/>
        <v>0.25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3200</v>
      </c>
      <c r="D265" s="1">
        <f>'PR-RAS'!E269</f>
        <v>4373.75</v>
      </c>
      <c r="E265" s="1">
        <v>0</v>
      </c>
      <c r="F265" s="1">
        <v>0</v>
      </c>
      <c r="G265" s="2">
        <f t="shared" ref="G265:G521" si="8">(B265/1000)*(C265*1+D265*2)</f>
        <v>3154.1400000000003</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8852.84</v>
      </c>
      <c r="E275" s="1">
        <v>0</v>
      </c>
      <c r="F275" s="1">
        <v>0</v>
      </c>
      <c r="G275" s="2">
        <f t="shared" si="8"/>
        <v>4851.3563200000008</v>
      </c>
      <c r="H275" s="2">
        <f t="shared" si="9"/>
        <v>0.15999999999985448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8852.84</v>
      </c>
      <c r="E276" s="1">
        <v>0</v>
      </c>
      <c r="F276" s="1">
        <v>0</v>
      </c>
      <c r="G276" s="2">
        <f t="shared" si="8"/>
        <v>4869.0620000000008</v>
      </c>
      <c r="H276" s="2">
        <f t="shared" si="9"/>
        <v>0.15999999999985448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550956.53</v>
      </c>
      <c r="D285" s="1">
        <f>'PR-RAS'!E289</f>
        <v>674519.14</v>
      </c>
      <c r="E285" s="1">
        <v>0</v>
      </c>
      <c r="F285" s="1">
        <v>0</v>
      </c>
      <c r="G285" s="2">
        <f t="shared" si="8"/>
        <v>539598.52603999991</v>
      </c>
      <c r="H285" s="2">
        <f t="shared" si="9"/>
        <v>0.60999999998603016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22445.789999999921</v>
      </c>
      <c r="D286" s="1">
        <f>'PR-RAS'!E290</f>
        <v>253807.11</v>
      </c>
      <c r="E286" s="1">
        <v>0</v>
      </c>
      <c r="F286" s="1">
        <v>0</v>
      </c>
      <c r="G286" s="2">
        <f t="shared" si="8"/>
        <v>151067.10284999997</v>
      </c>
      <c r="H286" s="2">
        <f t="shared" si="9"/>
        <v>0.32000000006519258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78958.45</v>
      </c>
      <c r="D288" s="1">
        <f>'PR-RAS'!E292</f>
        <v>0</v>
      </c>
      <c r="E288" s="1">
        <v>0</v>
      </c>
      <c r="F288" s="1">
        <v>0</v>
      </c>
      <c r="G288" s="2">
        <f t="shared" si="8"/>
        <v>22661.075149999997</v>
      </c>
      <c r="H288" s="2">
        <f t="shared" si="9"/>
        <v>0.44999999999708962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19408.939999999999</v>
      </c>
      <c r="E289" s="1">
        <v>0</v>
      </c>
      <c r="F289" s="1">
        <v>0</v>
      </c>
      <c r="G289" s="2">
        <f t="shared" si="8"/>
        <v>11179.549439999999</v>
      </c>
      <c r="H289" s="2">
        <f t="shared" si="9"/>
        <v>6.0000000001309672E-2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65990.95</v>
      </c>
      <c r="D290" s="1">
        <f>'PR-RAS'!E294</f>
        <v>62686.879999999997</v>
      </c>
      <c r="E290" s="1">
        <v>0</v>
      </c>
      <c r="F290" s="1">
        <v>0</v>
      </c>
      <c r="G290" s="2">
        <f t="shared" si="8"/>
        <v>55304.401189999997</v>
      </c>
      <c r="H290" s="2">
        <f t="shared" si="9"/>
        <v>0.17000000000552973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2323.56</v>
      </c>
      <c r="D293" s="1">
        <f>'PR-RAS'!E298</f>
        <v>19322.809999999998</v>
      </c>
      <c r="E293" s="1">
        <v>0</v>
      </c>
      <c r="F293" s="1">
        <v>0</v>
      </c>
      <c r="G293" s="2">
        <f t="shared" si="8"/>
        <v>11963.000559999997</v>
      </c>
      <c r="H293" s="2">
        <f t="shared" si="9"/>
        <v>0.63000000000238288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9500</v>
      </c>
      <c r="E294" s="1">
        <v>0</v>
      </c>
      <c r="F294" s="1">
        <v>0</v>
      </c>
      <c r="G294" s="2">
        <f t="shared" si="8"/>
        <v>5567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9500</v>
      </c>
      <c r="E295" s="1">
        <v>0</v>
      </c>
      <c r="F295" s="1">
        <v>0</v>
      </c>
      <c r="G295" s="2">
        <f t="shared" si="8"/>
        <v>5586</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9500</v>
      </c>
      <c r="E296" s="1">
        <v>0</v>
      </c>
      <c r="F296" s="1">
        <v>0</v>
      </c>
      <c r="G296" s="2">
        <f t="shared" si="8"/>
        <v>5605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2323.56</v>
      </c>
      <c r="D306" s="1">
        <f>'PR-RAS'!E311</f>
        <v>9822.81</v>
      </c>
      <c r="E306" s="1">
        <v>0</v>
      </c>
      <c r="F306" s="1">
        <v>0</v>
      </c>
      <c r="G306" s="2">
        <f t="shared" si="8"/>
        <v>6700.5999000000002</v>
      </c>
      <c r="H306" s="2">
        <f t="shared" si="9"/>
        <v>0.63000000000056389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2123.56</v>
      </c>
      <c r="D307" s="1">
        <f>'PR-RAS'!E312</f>
        <v>9822.81</v>
      </c>
      <c r="E307" s="1">
        <v>0</v>
      </c>
      <c r="F307" s="1">
        <v>0</v>
      </c>
      <c r="G307" s="2">
        <f t="shared" si="8"/>
        <v>6661.3690800000004</v>
      </c>
      <c r="H307" s="2">
        <f t="shared" si="9"/>
        <v>0.63000000000056389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2142.81</v>
      </c>
      <c r="E308" s="1">
        <v>0</v>
      </c>
      <c r="F308" s="1">
        <v>0</v>
      </c>
      <c r="G308" s="2">
        <f t="shared" si="8"/>
        <v>1315.68534</v>
      </c>
      <c r="H308" s="2">
        <f t="shared" si="9"/>
        <v>0.19000000000005457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2123.56</v>
      </c>
      <c r="D311" s="1">
        <f>'PR-RAS'!E316</f>
        <v>7680</v>
      </c>
      <c r="E311" s="1">
        <v>0</v>
      </c>
      <c r="F311" s="1">
        <v>0</v>
      </c>
      <c r="G311" s="2">
        <f t="shared" si="8"/>
        <v>5419.9036000000006</v>
      </c>
      <c r="H311" s="2">
        <f t="shared" si="9"/>
        <v>0.44000000000005457</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200</v>
      </c>
      <c r="D312" s="1">
        <f>'PR-RAS'!E317</f>
        <v>0</v>
      </c>
      <c r="E312" s="1">
        <v>0</v>
      </c>
      <c r="F312" s="1">
        <v>0</v>
      </c>
      <c r="G312" s="2">
        <f t="shared" si="8"/>
        <v>62.2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200</v>
      </c>
      <c r="D319" s="1">
        <f>'PR-RAS'!E324</f>
        <v>0</v>
      </c>
      <c r="E319" s="1">
        <v>0</v>
      </c>
      <c r="F319" s="1">
        <v>0</v>
      </c>
      <c r="G319" s="2">
        <f t="shared" si="8"/>
        <v>63.6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140498.1</v>
      </c>
      <c r="D345" s="1">
        <f>'PR-RAS'!E350</f>
        <v>199285.11000000002</v>
      </c>
      <c r="E345" s="1">
        <v>0</v>
      </c>
      <c r="F345" s="1">
        <v>0</v>
      </c>
      <c r="G345" s="2">
        <f t="shared" si="8"/>
        <v>185439.50208000001</v>
      </c>
      <c r="H345" s="2">
        <f t="shared" si="9"/>
        <v>0.21000000002095476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18676.900000000001</v>
      </c>
      <c r="D346" s="1">
        <f>'PR-RAS'!E351</f>
        <v>950</v>
      </c>
      <c r="E346" s="1">
        <v>0</v>
      </c>
      <c r="F346" s="1">
        <v>0</v>
      </c>
      <c r="G346" s="2">
        <f t="shared" si="8"/>
        <v>7099.0304999999998</v>
      </c>
      <c r="H346" s="2">
        <f t="shared" si="9"/>
        <v>9.9999999998544808E-2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18676.900000000001</v>
      </c>
      <c r="D351" s="1">
        <f>'PR-RAS'!E356</f>
        <v>950</v>
      </c>
      <c r="E351" s="1">
        <v>0</v>
      </c>
      <c r="F351" s="1">
        <v>0</v>
      </c>
      <c r="G351" s="2">
        <f t="shared" si="8"/>
        <v>7201.915</v>
      </c>
      <c r="H351" s="2">
        <f t="shared" si="9"/>
        <v>9.9999999998544808E-2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18676.900000000001</v>
      </c>
      <c r="D357" s="1">
        <f>'PR-RAS'!E362</f>
        <v>950</v>
      </c>
      <c r="E357" s="1">
        <v>0</v>
      </c>
      <c r="F357" s="1">
        <v>0</v>
      </c>
      <c r="G357" s="2">
        <f t="shared" si="8"/>
        <v>7325.3764000000001</v>
      </c>
      <c r="H357" s="2">
        <f t="shared" si="9"/>
        <v>9.9999999998544808E-2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121821.2</v>
      </c>
      <c r="D358" s="1">
        <f>'PR-RAS'!E363</f>
        <v>198335.11000000002</v>
      </c>
      <c r="E358" s="1">
        <v>0</v>
      </c>
      <c r="F358" s="1">
        <v>0</v>
      </c>
      <c r="G358" s="2">
        <f t="shared" si="8"/>
        <v>185101.43694000001</v>
      </c>
      <c r="H358" s="2">
        <f t="shared" si="9"/>
        <v>0.31000000001222361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118333.7</v>
      </c>
      <c r="D359" s="1">
        <f>'PR-RAS'!E364</f>
        <v>177240.34</v>
      </c>
      <c r="E359" s="1">
        <v>0</v>
      </c>
      <c r="F359" s="1">
        <v>0</v>
      </c>
      <c r="G359" s="2">
        <f t="shared" si="8"/>
        <v>169267.54803999999</v>
      </c>
      <c r="H359" s="2">
        <f t="shared" si="9"/>
        <v>0.63999999999941792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7977.48</v>
      </c>
      <c r="E362" s="1">
        <v>0</v>
      </c>
      <c r="F362" s="1">
        <v>0</v>
      </c>
      <c r="G362" s="2">
        <f t="shared" si="8"/>
        <v>5759.7405599999993</v>
      </c>
      <c r="H362" s="2">
        <f t="shared" si="9"/>
        <v>0.47999999999956344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118333.7</v>
      </c>
      <c r="D363" s="1">
        <f>'PR-RAS'!E368</f>
        <v>169262.86</v>
      </c>
      <c r="E363" s="1">
        <v>0</v>
      </c>
      <c r="F363" s="1">
        <v>0</v>
      </c>
      <c r="G363" s="2">
        <f t="shared" si="8"/>
        <v>165383.11004</v>
      </c>
      <c r="H363" s="2">
        <f t="shared" si="9"/>
        <v>0.44000000001688022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3487.5</v>
      </c>
      <c r="D364" s="1">
        <f>'PR-RAS'!E369</f>
        <v>5155.57</v>
      </c>
      <c r="E364" s="1">
        <v>0</v>
      </c>
      <c r="F364" s="1">
        <v>0</v>
      </c>
      <c r="G364" s="2">
        <f t="shared" si="8"/>
        <v>5008.9063200000001</v>
      </c>
      <c r="H364" s="2">
        <f t="shared" si="9"/>
        <v>0.93000000000029104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1066.82</v>
      </c>
      <c r="E367" s="1">
        <v>0</v>
      </c>
      <c r="F367" s="1">
        <v>0</v>
      </c>
      <c r="G367" s="2">
        <f t="shared" si="8"/>
        <v>780.91223999999988</v>
      </c>
      <c r="H367" s="2">
        <f t="shared" si="9"/>
        <v>0.18000000000006366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3487.5</v>
      </c>
      <c r="D371" s="1">
        <f>'PR-RAS'!E376</f>
        <v>4088.75</v>
      </c>
      <c r="E371" s="1">
        <v>0</v>
      </c>
      <c r="F371" s="1">
        <v>0</v>
      </c>
      <c r="G371" s="2">
        <f t="shared" si="8"/>
        <v>4316.05</v>
      </c>
      <c r="H371" s="2">
        <f t="shared" si="9"/>
        <v>0.75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15939.2</v>
      </c>
      <c r="E386" s="1">
        <v>0</v>
      </c>
      <c r="F386" s="1">
        <v>0</v>
      </c>
      <c r="G386" s="2">
        <f t="shared" si="8"/>
        <v>12273.184000000001</v>
      </c>
      <c r="H386" s="2">
        <f t="shared" si="9"/>
        <v>0.2000000000007276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15939.2</v>
      </c>
      <c r="E388" s="1">
        <v>0</v>
      </c>
      <c r="F388" s="1">
        <v>0</v>
      </c>
      <c r="G388" s="2">
        <f t="shared" si="8"/>
        <v>12336.9408</v>
      </c>
      <c r="H388" s="2">
        <f t="shared" si="9"/>
        <v>0.2000000000007276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138174.54</v>
      </c>
      <c r="D403" s="1">
        <f>'PR-RAS'!E408</f>
        <v>179962.30000000002</v>
      </c>
      <c r="E403" s="1">
        <v>0</v>
      </c>
      <c r="F403" s="1">
        <v>0</v>
      </c>
      <c r="G403" s="2">
        <f t="shared" si="8"/>
        <v>200235.85428000003</v>
      </c>
      <c r="H403" s="2">
        <f t="shared" si="9"/>
        <v>0.76000000000931323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575725.88</v>
      </c>
      <c r="D407" s="1">
        <f>'PR-RAS'!E412</f>
        <v>947649.06</v>
      </c>
      <c r="E407" s="1">
        <v>0</v>
      </c>
      <c r="F407" s="1">
        <v>0</v>
      </c>
      <c r="G407" s="2">
        <f t="shared" si="8"/>
        <v>1003235.7440000001</v>
      </c>
      <c r="H407" s="2">
        <f t="shared" si="9"/>
        <v>0.18000000005122274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691454.63</v>
      </c>
      <c r="D408" s="1">
        <f>'PR-RAS'!E413</f>
        <v>873804.25</v>
      </c>
      <c r="E408" s="1">
        <v>0</v>
      </c>
      <c r="F408" s="1">
        <v>0</v>
      </c>
      <c r="G408" s="2">
        <f t="shared" si="8"/>
        <v>992698.69390999991</v>
      </c>
      <c r="H408" s="2">
        <f t="shared" si="9"/>
        <v>0.61999999999534339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73844.810000000056</v>
      </c>
      <c r="E409" s="1">
        <v>0</v>
      </c>
      <c r="F409" s="1">
        <v>0</v>
      </c>
      <c r="G409" s="2">
        <f t="shared" si="8"/>
        <v>60257.364960000043</v>
      </c>
      <c r="H409" s="2">
        <f t="shared" si="9"/>
        <v>0.18999999994412065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115728.75</v>
      </c>
      <c r="D410" s="1">
        <f>'PR-RAS'!E415</f>
        <v>0</v>
      </c>
      <c r="E410" s="1">
        <v>0</v>
      </c>
      <c r="F410" s="1">
        <v>0</v>
      </c>
      <c r="G410" s="2">
        <f t="shared" si="8"/>
        <v>47333.058749999997</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78958.45</v>
      </c>
      <c r="D411" s="1">
        <f>'PR-RAS'!E416</f>
        <v>0</v>
      </c>
      <c r="E411" s="1">
        <v>0</v>
      </c>
      <c r="F411" s="1">
        <v>0</v>
      </c>
      <c r="G411" s="2">
        <f t="shared" si="8"/>
        <v>32372.964499999998</v>
      </c>
      <c r="H411" s="2">
        <f t="shared" si="9"/>
        <v>0.44999999999708962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19408.939999999999</v>
      </c>
      <c r="E412" s="1">
        <v>0</v>
      </c>
      <c r="F412" s="1">
        <v>0</v>
      </c>
      <c r="G412" s="2">
        <f t="shared" si="8"/>
        <v>15954.148679999998</v>
      </c>
      <c r="H412" s="2">
        <f t="shared" si="9"/>
        <v>6.0000000001309672E-2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65990.95</v>
      </c>
      <c r="D413" s="1">
        <f>'PR-RAS'!E418</f>
        <v>62686.879999999997</v>
      </c>
      <c r="E413" s="1">
        <v>0</v>
      </c>
      <c r="F413" s="1">
        <v>0</v>
      </c>
      <c r="G413" s="2">
        <f t="shared" si="8"/>
        <v>78842.260519999996</v>
      </c>
      <c r="H413" s="2">
        <f t="shared" si="9"/>
        <v>0.17000000000552973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7967.72</v>
      </c>
      <c r="D522" s="1">
        <f>'PR-RAS'!E528</f>
        <v>11438.2</v>
      </c>
      <c r="E522" s="1">
        <v>0</v>
      </c>
      <c r="F522" s="1">
        <v>0</v>
      </c>
      <c r="G522" s="2">
        <f t="shared" ref="G522:G809" si="10">(B522/1000)*(C522*1+D522*2)</f>
        <v>16069.786520000001</v>
      </c>
      <c r="H522" s="2">
        <f t="shared" ref="H522:H809" si="11">ABS(C522-ROUND(C522,0))+ABS(D522-ROUND(D522,0))</f>
        <v>0.48000000000047294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7967.72</v>
      </c>
      <c r="D587" s="1">
        <f>'PR-RAS'!E593</f>
        <v>11438.2</v>
      </c>
      <c r="E587" s="1">
        <v>0</v>
      </c>
      <c r="F587" s="1">
        <v>0</v>
      </c>
      <c r="G587" s="2">
        <f t="shared" si="10"/>
        <v>18074.654320000001</v>
      </c>
      <c r="H587" s="2">
        <f t="shared" si="11"/>
        <v>0.48000000000047294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7967.72</v>
      </c>
      <c r="D611" s="1">
        <f>'PR-RAS'!E617</f>
        <v>11438.2</v>
      </c>
      <c r="E611" s="1">
        <v>0</v>
      </c>
      <c r="F611" s="1">
        <v>0</v>
      </c>
      <c r="G611" s="2">
        <f t="shared" si="10"/>
        <v>18814.913200000003</v>
      </c>
      <c r="H611" s="2">
        <f t="shared" si="11"/>
        <v>0.48000000000047294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7967.72</v>
      </c>
      <c r="D612" s="1">
        <f>'PR-RAS'!E618</f>
        <v>11438.2</v>
      </c>
      <c r="E612" s="1">
        <v>0</v>
      </c>
      <c r="F612" s="1">
        <v>0</v>
      </c>
      <c r="G612" s="2">
        <f t="shared" si="10"/>
        <v>18845.757320000001</v>
      </c>
      <c r="H612" s="2">
        <f t="shared" si="11"/>
        <v>0.48000000000047294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7967.72</v>
      </c>
      <c r="D630" s="1">
        <f>'PR-RAS'!E636</f>
        <v>11438.2</v>
      </c>
      <c r="E630" s="1">
        <v>0</v>
      </c>
      <c r="F630" s="1">
        <v>0</v>
      </c>
      <c r="G630" s="2">
        <f t="shared" si="10"/>
        <v>19400.951480000003</v>
      </c>
      <c r="H630" s="2">
        <f t="shared" si="11"/>
        <v>0.48000000000047294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575725.88</v>
      </c>
      <c r="D633" s="1">
        <f>'PR-RAS'!E639</f>
        <v>947649.06</v>
      </c>
      <c r="E633" s="1">
        <v>0</v>
      </c>
      <c r="F633" s="1">
        <v>0</v>
      </c>
      <c r="G633" s="2">
        <f t="shared" si="10"/>
        <v>1561687.1680000001</v>
      </c>
      <c r="H633" s="2">
        <f t="shared" si="11"/>
        <v>0.18000000005122274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699422.35</v>
      </c>
      <c r="D634" s="1">
        <f>'PR-RAS'!E640</f>
        <v>885242.45</v>
      </c>
      <c r="E634" s="1">
        <v>0</v>
      </c>
      <c r="F634" s="1">
        <v>0</v>
      </c>
      <c r="G634" s="2">
        <f t="shared" si="10"/>
        <v>1563451.2892499999</v>
      </c>
      <c r="H634" s="2">
        <f t="shared" si="11"/>
        <v>0.79999999993015081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62406.610000000102</v>
      </c>
      <c r="E635" s="1">
        <v>0</v>
      </c>
      <c r="F635" s="1">
        <v>0</v>
      </c>
      <c r="G635" s="2">
        <f t="shared" si="10"/>
        <v>79131.581480000124</v>
      </c>
      <c r="H635" s="2">
        <f t="shared" si="11"/>
        <v>0.38999999989755452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123696.46999999997</v>
      </c>
      <c r="D636" s="1">
        <f>'PR-RAS'!E642</f>
        <v>0</v>
      </c>
      <c r="E636" s="1">
        <v>0</v>
      </c>
      <c r="F636" s="1">
        <v>0</v>
      </c>
      <c r="G636" s="2">
        <f t="shared" si="10"/>
        <v>78547.258449999979</v>
      </c>
      <c r="H636" s="2">
        <f t="shared" si="11"/>
        <v>0.46999999997206032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78958.45</v>
      </c>
      <c r="D637" s="1">
        <f>'PR-RAS'!E643</f>
        <v>0</v>
      </c>
      <c r="E637" s="1">
        <v>0</v>
      </c>
      <c r="F637" s="1">
        <v>0</v>
      </c>
      <c r="G637" s="2">
        <f t="shared" si="10"/>
        <v>50217.574199999995</v>
      </c>
      <c r="H637" s="2">
        <f t="shared" si="11"/>
        <v>0.44999999999708962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19408.939999999999</v>
      </c>
      <c r="E638" s="1">
        <v>0</v>
      </c>
      <c r="F638" s="1">
        <v>0</v>
      </c>
      <c r="G638" s="2">
        <f t="shared" si="10"/>
        <v>24726.989559999998</v>
      </c>
      <c r="H638" s="2">
        <f t="shared" si="11"/>
        <v>6.0000000001309672E-2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42997.6700000001</v>
      </c>
      <c r="E639" s="1">
        <v>0</v>
      </c>
      <c r="F639" s="1">
        <v>0</v>
      </c>
      <c r="G639" s="2">
        <f t="shared" si="10"/>
        <v>54865.026920000128</v>
      </c>
      <c r="H639" s="2">
        <f t="shared" si="11"/>
        <v>0.32999999989988282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44738.019999999975</v>
      </c>
      <c r="D640" s="1">
        <f>'PR-RAS'!E646</f>
        <v>0</v>
      </c>
      <c r="E640" s="1">
        <v>0</v>
      </c>
      <c r="F640" s="1">
        <v>0</v>
      </c>
      <c r="G640" s="2">
        <f t="shared" si="10"/>
        <v>28587.594779999985</v>
      </c>
      <c r="H640" s="2">
        <f t="shared" si="11"/>
        <v>1.9999999974970706E-2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13488.17</v>
      </c>
      <c r="D641" s="1">
        <f>'PR-RAS'!E647</f>
        <v>16042.76</v>
      </c>
      <c r="E641" s="1">
        <v>0</v>
      </c>
      <c r="F641" s="1">
        <v>0</v>
      </c>
      <c r="G641" s="2">
        <f t="shared" si="10"/>
        <v>29167.161600000003</v>
      </c>
      <c r="H641" s="2">
        <f t="shared" si="11"/>
        <v>0.40999999999985448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202490.37</v>
      </c>
      <c r="D642" s="1">
        <f>'PR-RAS'!E649</f>
        <v>202490.37</v>
      </c>
      <c r="E642" s="1">
        <v>0</v>
      </c>
      <c r="F642" s="1">
        <v>0</v>
      </c>
      <c r="G642" s="2">
        <f t="shared" si="10"/>
        <v>389388.98151000001</v>
      </c>
      <c r="H642" s="2">
        <f t="shared" si="11"/>
        <v>0.73999999999068677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690437.18</v>
      </c>
      <c r="D643" s="1">
        <f>'PR-RAS'!E650</f>
        <v>884419.02</v>
      </c>
      <c r="E643" s="1">
        <v>0</v>
      </c>
      <c r="F643" s="1">
        <v>0</v>
      </c>
      <c r="G643" s="2">
        <f t="shared" si="10"/>
        <v>1578854.6912400001</v>
      </c>
      <c r="H643" s="2">
        <f t="shared" si="11"/>
        <v>0.20000000006984919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848603.23</v>
      </c>
      <c r="D644" s="1">
        <f>'PR-RAS'!E651</f>
        <v>1034912.72</v>
      </c>
      <c r="E644" s="1">
        <v>0</v>
      </c>
      <c r="F644" s="1">
        <v>0</v>
      </c>
      <c r="G644" s="2">
        <f t="shared" si="10"/>
        <v>1876549.63481</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44324.320000000065</v>
      </c>
      <c r="D645" s="1">
        <f>'PR-RAS'!E652</f>
        <v>51996.670000000158</v>
      </c>
      <c r="E645" s="1">
        <v>0</v>
      </c>
      <c r="F645" s="1">
        <v>0</v>
      </c>
      <c r="G645" s="2">
        <f t="shared" si="10"/>
        <v>95516.57304000025</v>
      </c>
      <c r="H645" s="2">
        <f t="shared" si="11"/>
        <v>0.64999999990686774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v>
      </c>
      <c r="D646" s="1">
        <f>'PR-RAS'!E653</f>
        <v>33</v>
      </c>
      <c r="E646" s="1">
        <v>0</v>
      </c>
      <c r="F646" s="1">
        <v>0</v>
      </c>
      <c r="G646" s="2">
        <f t="shared" si="10"/>
        <v>58.050000000000004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32</v>
      </c>
      <c r="E648" s="1">
        <v>0</v>
      </c>
      <c r="F648" s="1">
        <v>0</v>
      </c>
      <c r="G648" s="2">
        <f t="shared" si="10"/>
        <v>56.289000000000001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156293.9</v>
      </c>
      <c r="D654" s="1">
        <f>'PR-RAS'!E661</f>
        <v>184499.13</v>
      </c>
      <c r="E654" s="1">
        <v>0</v>
      </c>
      <c r="F654" s="1">
        <v>0</v>
      </c>
      <c r="G654" s="2">
        <f t="shared" si="10"/>
        <v>343015.78048000002</v>
      </c>
      <c r="H654" s="2">
        <f t="shared" si="11"/>
        <v>0.23000000001047738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10300</v>
      </c>
      <c r="D655" s="1">
        <f>'PR-RAS'!E662</f>
        <v>0</v>
      </c>
      <c r="E655" s="1">
        <v>0</v>
      </c>
      <c r="F655" s="1">
        <v>0</v>
      </c>
      <c r="G655" s="2">
        <f t="shared" si="10"/>
        <v>6736.2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33182.480000000003</v>
      </c>
      <c r="D657" s="1">
        <f>'PR-RAS'!E664</f>
        <v>37329.75</v>
      </c>
      <c r="E657" s="1">
        <v>0</v>
      </c>
      <c r="F657" s="1">
        <v>0</v>
      </c>
      <c r="G657" s="2">
        <f t="shared" si="10"/>
        <v>70744.33888000001</v>
      </c>
      <c r="H657" s="2">
        <f t="shared" si="11"/>
        <v>0.73000000000320142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17620.349999999999</v>
      </c>
      <c r="D658" s="1">
        <f>'PR-RAS'!E665</f>
        <v>82616.539999999994</v>
      </c>
      <c r="E658" s="1">
        <v>0</v>
      </c>
      <c r="F658" s="1">
        <v>0</v>
      </c>
      <c r="G658" s="2">
        <f t="shared" si="10"/>
        <v>120134.70351000001</v>
      </c>
      <c r="H658" s="2">
        <f t="shared" si="11"/>
        <v>0.81000000000494765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15000</v>
      </c>
      <c r="E659" s="1">
        <v>0</v>
      </c>
      <c r="F659" s="1">
        <v>0</v>
      </c>
      <c r="G659" s="2">
        <f t="shared" si="10"/>
        <v>19740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11943.92</v>
      </c>
      <c r="E662" s="1">
        <v>0</v>
      </c>
      <c r="F662" s="1">
        <v>0</v>
      </c>
      <c r="G662" s="2">
        <f t="shared" si="10"/>
        <v>19182.775240000003</v>
      </c>
      <c r="H662" s="2">
        <f t="shared" si="11"/>
        <v>7.999999999992724E-2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12175</v>
      </c>
      <c r="E666" s="1">
        <v>0</v>
      </c>
      <c r="F666" s="1">
        <v>0</v>
      </c>
      <c r="G666" s="2">
        <f t="shared" si="10"/>
        <v>16192.75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97348.52</v>
      </c>
      <c r="D687" s="1">
        <f>'PR-RAS'!E694</f>
        <v>217736</v>
      </c>
      <c r="E687" s="1">
        <v>0</v>
      </c>
      <c r="F687" s="1">
        <v>0</v>
      </c>
      <c r="G687" s="2">
        <f t="shared" si="10"/>
        <v>365514.87672000006</v>
      </c>
      <c r="H687" s="2">
        <f t="shared" si="11"/>
        <v>0.47999999999592546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14902.19</v>
      </c>
      <c r="E691" s="1">
        <v>0</v>
      </c>
      <c r="F691" s="1">
        <v>0</v>
      </c>
      <c r="G691" s="2">
        <f t="shared" si="10"/>
        <v>20565.022199999999</v>
      </c>
      <c r="H691" s="2">
        <f t="shared" si="11"/>
        <v>0.19000000000050932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2728.82</v>
      </c>
      <c r="E709" s="1">
        <v>0</v>
      </c>
      <c r="F709" s="1">
        <v>0</v>
      </c>
      <c r="G709" s="2">
        <f t="shared" si="10"/>
        <v>3864.0091200000002</v>
      </c>
      <c r="H709" s="2">
        <f t="shared" si="11"/>
        <v>0.17999999999983629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1792.32</v>
      </c>
      <c r="D711" s="1">
        <f>'PR-RAS'!E718</f>
        <v>3663.17</v>
      </c>
      <c r="E711" s="1">
        <v>0</v>
      </c>
      <c r="F711" s="1">
        <v>0</v>
      </c>
      <c r="G711" s="2">
        <f t="shared" si="10"/>
        <v>6474.2485999999999</v>
      </c>
      <c r="H711" s="2">
        <f t="shared" si="11"/>
        <v>0.49000000000000909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192.51</v>
      </c>
      <c r="E713" s="1">
        <v>0</v>
      </c>
      <c r="F713" s="1">
        <v>0</v>
      </c>
      <c r="G713" s="2">
        <f t="shared" si="10"/>
        <v>305.31984</v>
      </c>
      <c r="H713" s="2">
        <f t="shared" si="11"/>
        <v>0.69000000000001194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3873.24</v>
      </c>
      <c r="D715" s="1">
        <f>'PR-RAS'!E722</f>
        <v>2113.3200000000002</v>
      </c>
      <c r="E715" s="1">
        <v>0</v>
      </c>
      <c r="F715" s="1">
        <v>0</v>
      </c>
      <c r="G715" s="2">
        <f t="shared" si="10"/>
        <v>5783.3143199999995</v>
      </c>
      <c r="H715" s="2">
        <f t="shared" si="11"/>
        <v>0.55999999999994543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30</v>
      </c>
      <c r="D716" s="1">
        <f>'PR-RAS'!E723</f>
        <v>0</v>
      </c>
      <c r="E716" s="1">
        <v>0</v>
      </c>
      <c r="F716" s="1">
        <v>0</v>
      </c>
      <c r="G716" s="2">
        <f t="shared" si="10"/>
        <v>21.45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7093.44</v>
      </c>
      <c r="D718" s="1">
        <f>'PR-RAS'!E725</f>
        <v>6866.61</v>
      </c>
      <c r="E718" s="1">
        <v>0</v>
      </c>
      <c r="F718" s="1">
        <v>0</v>
      </c>
      <c r="G718" s="2">
        <f t="shared" si="10"/>
        <v>14932.71522</v>
      </c>
      <c r="H718" s="2">
        <f t="shared" si="11"/>
        <v>0.82999999999992724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852.46</v>
      </c>
      <c r="E719" s="1">
        <v>0</v>
      </c>
      <c r="F719" s="1">
        <v>0</v>
      </c>
      <c r="G719" s="2">
        <f t="shared" si="10"/>
        <v>1224.13256</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1313.6</v>
      </c>
      <c r="D752" s="1">
        <f>'PR-RAS'!E759</f>
        <v>537.76</v>
      </c>
      <c r="E752" s="1">
        <v>0</v>
      </c>
      <c r="F752" s="1">
        <v>0</v>
      </c>
      <c r="G752" s="2">
        <f t="shared" si="10"/>
        <v>1794.22912</v>
      </c>
      <c r="H752" s="2">
        <f t="shared" si="11"/>
        <v>0.64000000000010004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1150</v>
      </c>
      <c r="E763" s="1">
        <v>0</v>
      </c>
      <c r="F763" s="1">
        <v>0</v>
      </c>
      <c r="G763" s="2">
        <f t="shared" si="10"/>
        <v>1752.6000000000001</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14026.18</v>
      </c>
      <c r="D809" s="1">
        <f>'PR-RAS'!E816</f>
        <v>13112.22</v>
      </c>
      <c r="E809" s="1">
        <v>0</v>
      </c>
      <c r="F809" s="1">
        <v>0</v>
      </c>
      <c r="G809" s="2">
        <f t="shared" si="10"/>
        <v>32522.500959999998</v>
      </c>
      <c r="H809" s="2">
        <f t="shared" si="11"/>
        <v>0.3999999999996362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5231.6000000000004</v>
      </c>
      <c r="D812" s="1">
        <f>'PR-RAS'!E819</f>
        <v>7200</v>
      </c>
      <c r="E812" s="1">
        <v>0</v>
      </c>
      <c r="F812" s="1">
        <v>0</v>
      </c>
      <c r="G812" s="2">
        <f t="shared" si="18"/>
        <v>15921.2276</v>
      </c>
      <c r="H812" s="2">
        <f t="shared" si="19"/>
        <v>0.3999999999996362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4512.57</v>
      </c>
      <c r="D814" s="1">
        <f>'PR-RAS'!E821</f>
        <v>0</v>
      </c>
      <c r="E814" s="1">
        <v>0</v>
      </c>
      <c r="F814" s="1">
        <v>0</v>
      </c>
      <c r="G814" s="2">
        <f t="shared" si="18"/>
        <v>3668.7194099999997</v>
      </c>
      <c r="H814" s="2">
        <f t="shared" si="19"/>
        <v>0.43000000000029104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2987.1</v>
      </c>
      <c r="D817" s="1">
        <f>'PR-RAS'!E824</f>
        <v>2080.2600000000002</v>
      </c>
      <c r="E817" s="1">
        <v>0</v>
      </c>
      <c r="F817" s="1">
        <v>0</v>
      </c>
      <c r="G817" s="2">
        <f t="shared" si="18"/>
        <v>5832.4579199999998</v>
      </c>
      <c r="H817" s="2">
        <f t="shared" si="19"/>
        <v>0.36000000000012733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580.74</v>
      </c>
      <c r="D821" s="1">
        <f>'PR-RAS'!E828</f>
        <v>590.15</v>
      </c>
      <c r="E821" s="1">
        <v>0</v>
      </c>
      <c r="F821" s="1">
        <v>0</v>
      </c>
      <c r="G821" s="2">
        <f t="shared" si="18"/>
        <v>1444.0527999999999</v>
      </c>
      <c r="H821" s="2">
        <f t="shared" si="19"/>
        <v>0.40999999999996817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8852.84</v>
      </c>
      <c r="E823" s="1">
        <v>0</v>
      </c>
      <c r="F823" s="1">
        <v>0</v>
      </c>
      <c r="G823" s="2">
        <f t="shared" si="18"/>
        <v>14554.068959999999</v>
      </c>
      <c r="H823" s="2">
        <f t="shared" si="19"/>
        <v>0.15999999999985448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7967.72</v>
      </c>
      <c r="D961" s="1">
        <f>'PR-RAS'!E968</f>
        <v>11438.2</v>
      </c>
      <c r="E961" s="1">
        <v>0</v>
      </c>
      <c r="F961" s="1">
        <v>0</v>
      </c>
      <c r="G961" s="2">
        <f t="shared" si="18"/>
        <v>29610.355200000002</v>
      </c>
      <c r="H961" s="2">
        <f t="shared" si="19"/>
        <v>0.48000000000047294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118025.71</v>
      </c>
      <c r="D1480" s="6"/>
      <c r="E1480" s="6">
        <v>0</v>
      </c>
      <c r="F1480" s="6">
        <v>0</v>
      </c>
      <c r="G1480" s="7">
        <f t="shared" ref="G1480:G1580" si="34">B1480/1000*C1480</f>
        <v>118.02571</v>
      </c>
      <c r="H1480" s="7">
        <f t="shared" ref="H1480:H1580" si="35">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692716.72</v>
      </c>
      <c r="D1481" s="1">
        <v>0</v>
      </c>
      <c r="E1481" s="1">
        <v>0</v>
      </c>
      <c r="F1481" s="1">
        <v>0</v>
      </c>
      <c r="G1481" s="2">
        <f t="shared" si="34"/>
        <v>1385.43344</v>
      </c>
      <c r="H1481" s="2">
        <f t="shared" si="35"/>
        <v>0.28000000002793968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489342.86</v>
      </c>
      <c r="D1483" s="1">
        <v>0</v>
      </c>
      <c r="E1483" s="1">
        <v>0</v>
      </c>
      <c r="F1483" s="1">
        <v>0</v>
      </c>
      <c r="G1483" s="2">
        <f t="shared" si="34"/>
        <v>1957.3714399999999</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254830.3</v>
      </c>
      <c r="D1484" s="1">
        <v>0</v>
      </c>
      <c r="E1484" s="1">
        <v>0</v>
      </c>
      <c r="F1484" s="1">
        <v>0</v>
      </c>
      <c r="G1484" s="2">
        <f t="shared" si="34"/>
        <v>1274.1514999999999</v>
      </c>
      <c r="H1484" s="2">
        <f t="shared" si="35"/>
        <v>0.29999999998835847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227108.67</v>
      </c>
      <c r="D1485" s="1">
        <v>0</v>
      </c>
      <c r="E1485" s="1">
        <v>0</v>
      </c>
      <c r="F1485" s="1">
        <v>0</v>
      </c>
      <c r="G1485" s="2">
        <f t="shared" si="34"/>
        <v>1362.65202</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2733.57</v>
      </c>
      <c r="D1486" s="1">
        <v>0</v>
      </c>
      <c r="E1486" s="1">
        <v>0</v>
      </c>
      <c r="F1486" s="1">
        <v>0</v>
      </c>
      <c r="G1486" s="2">
        <f t="shared" si="34"/>
        <v>19.134990000000002</v>
      </c>
      <c r="H1486" s="2">
        <f t="shared" si="35"/>
        <v>0.42999999999983629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537.76</v>
      </c>
      <c r="D1487" s="1">
        <v>0</v>
      </c>
      <c r="E1487" s="1">
        <v>0</v>
      </c>
      <c r="F1487" s="1">
        <v>0</v>
      </c>
      <c r="G1487" s="2">
        <f t="shared" si="34"/>
        <v>4.3020800000000001</v>
      </c>
      <c r="H1487" s="2">
        <f t="shared" si="35"/>
        <v>0.24000000000000909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2670.41</v>
      </c>
      <c r="D1489" s="1">
        <v>0</v>
      </c>
      <c r="E1489" s="1">
        <v>0</v>
      </c>
      <c r="F1489" s="1">
        <v>0</v>
      </c>
      <c r="G1489" s="2">
        <f t="shared" si="34"/>
        <v>26.7041</v>
      </c>
      <c r="H1489" s="2">
        <f t="shared" si="35"/>
        <v>0.40999999999985448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115.08</v>
      </c>
      <c r="D1490" s="1">
        <v>0</v>
      </c>
      <c r="E1490" s="1">
        <v>0</v>
      </c>
      <c r="F1490" s="1">
        <v>0</v>
      </c>
      <c r="G1490" s="2">
        <f t="shared" si="34"/>
        <v>1.2658799999999999</v>
      </c>
      <c r="H1490" s="2">
        <f t="shared" si="35"/>
        <v>7.9999999999998295E-2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1347.07</v>
      </c>
      <c r="D1491" s="1">
        <v>0</v>
      </c>
      <c r="E1491" s="1">
        <v>0</v>
      </c>
      <c r="F1491" s="1">
        <v>0</v>
      </c>
      <c r="G1491" s="2">
        <f t="shared" si="34"/>
        <v>16.164839999999998</v>
      </c>
      <c r="H1491" s="2">
        <f t="shared" si="35"/>
        <v>6.9999999999936335E-2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203373.86</v>
      </c>
      <c r="D1492" s="1">
        <v>0</v>
      </c>
      <c r="E1492" s="1">
        <v>0</v>
      </c>
      <c r="F1492" s="1">
        <v>0</v>
      </c>
      <c r="G1492" s="2">
        <f t="shared" si="34"/>
        <v>2643.8601799999997</v>
      </c>
      <c r="H1492" s="2">
        <f t="shared" si="35"/>
        <v>0.14000000001396984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684563.62</v>
      </c>
      <c r="D1499" s="1">
        <v>0</v>
      </c>
      <c r="E1499" s="1">
        <v>0</v>
      </c>
      <c r="F1499" s="1">
        <v>0</v>
      </c>
      <c r="G1499" s="2">
        <f t="shared" si="34"/>
        <v>13691.2724</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443710.14</v>
      </c>
      <c r="D1501" s="1">
        <v>0</v>
      </c>
      <c r="E1501" s="1">
        <v>0</v>
      </c>
      <c r="F1501" s="1">
        <v>0</v>
      </c>
      <c r="G1501" s="2">
        <f t="shared" si="34"/>
        <v>9761.6230799999994</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225349.96</v>
      </c>
      <c r="D1502" s="1">
        <v>0</v>
      </c>
      <c r="E1502" s="1">
        <v>0</v>
      </c>
      <c r="F1502" s="1">
        <v>0</v>
      </c>
      <c r="G1502" s="2">
        <f t="shared" si="34"/>
        <v>5183.0490799999998</v>
      </c>
      <c r="H1502" s="2">
        <f t="shared" si="35"/>
        <v>4.0000000008149073E-2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206926.15</v>
      </c>
      <c r="D1503" s="1">
        <v>0</v>
      </c>
      <c r="E1503" s="1">
        <v>0</v>
      </c>
      <c r="F1503" s="1">
        <v>0</v>
      </c>
      <c r="G1503" s="2">
        <f t="shared" si="34"/>
        <v>4966.2276000000002</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2400.98</v>
      </c>
      <c r="D1504" s="1">
        <v>0</v>
      </c>
      <c r="E1504" s="1">
        <v>0</v>
      </c>
      <c r="F1504" s="1">
        <v>0</v>
      </c>
      <c r="G1504" s="2">
        <f t="shared" si="34"/>
        <v>60.024500000000003</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1048.3399999999999</v>
      </c>
      <c r="D1505" s="1">
        <v>0</v>
      </c>
      <c r="E1505" s="1">
        <v>0</v>
      </c>
      <c r="F1505" s="1">
        <v>0</v>
      </c>
      <c r="G1505" s="2">
        <f t="shared" si="34"/>
        <v>27.256839999999997</v>
      </c>
      <c r="H1505" s="2">
        <f t="shared" si="35"/>
        <v>0.33999999999991815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5159.8</v>
      </c>
      <c r="D1507" s="1">
        <v>0</v>
      </c>
      <c r="E1507" s="1">
        <v>0</v>
      </c>
      <c r="F1507" s="1">
        <v>0</v>
      </c>
      <c r="G1507" s="2">
        <f t="shared" si="34"/>
        <v>144.4744</v>
      </c>
      <c r="H1507" s="2">
        <f t="shared" si="35"/>
        <v>0.1999999999998181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115.08</v>
      </c>
      <c r="D1508" s="1">
        <v>0</v>
      </c>
      <c r="E1508" s="1">
        <v>0</v>
      </c>
      <c r="F1508" s="1">
        <v>0</v>
      </c>
      <c r="G1508" s="2">
        <f t="shared" si="34"/>
        <v>3.3373200000000001</v>
      </c>
      <c r="H1508" s="2">
        <f t="shared" si="35"/>
        <v>7.9999999999998295E-2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2709.83</v>
      </c>
      <c r="D1509" s="1">
        <v>0</v>
      </c>
      <c r="E1509" s="1">
        <v>0</v>
      </c>
      <c r="F1509" s="1">
        <v>0</v>
      </c>
      <c r="G1509" s="2">
        <f t="shared" si="34"/>
        <v>81.294899999999998</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229415.28</v>
      </c>
      <c r="D1510" s="1">
        <v>0</v>
      </c>
      <c r="E1510" s="1">
        <v>0</v>
      </c>
      <c r="F1510" s="1">
        <v>0</v>
      </c>
      <c r="G1510" s="2">
        <f t="shared" si="34"/>
        <v>7111.8736799999997</v>
      </c>
      <c r="H1510" s="2">
        <f t="shared" si="35"/>
        <v>0.27999999999883585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11438.2</v>
      </c>
      <c r="D1511" s="1">
        <v>0</v>
      </c>
      <c r="E1511" s="1">
        <v>0</v>
      </c>
      <c r="F1511" s="1">
        <v>0</v>
      </c>
      <c r="G1511" s="2">
        <f t="shared" si="34"/>
        <v>366.0224</v>
      </c>
      <c r="H1511" s="2">
        <f t="shared" si="35"/>
        <v>0.2000000000007276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11438.2</v>
      </c>
      <c r="D1515" s="1">
        <v>0</v>
      </c>
      <c r="E1515" s="1">
        <v>0</v>
      </c>
      <c r="F1515" s="1">
        <v>0</v>
      </c>
      <c r="G1515" s="2">
        <f t="shared" si="34"/>
        <v>411.77519999999998</v>
      </c>
      <c r="H1515" s="2">
        <f t="shared" si="35"/>
        <v>0.2000000000007276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126178.80999999994</v>
      </c>
      <c r="D1517" s="1">
        <v>0</v>
      </c>
      <c r="E1517" s="1">
        <v>0</v>
      </c>
      <c r="F1517" s="1">
        <v>0</v>
      </c>
      <c r="G1517" s="2">
        <f t="shared" si="34"/>
        <v>4794.7947799999974</v>
      </c>
      <c r="H1517" s="2">
        <f t="shared" si="35"/>
        <v>0.19000000006053597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85806.789999999979</v>
      </c>
      <c r="D1518" s="1">
        <v>0</v>
      </c>
      <c r="E1518" s="1">
        <v>0</v>
      </c>
      <c r="F1518" s="1">
        <v>0</v>
      </c>
      <c r="G1518" s="2">
        <f t="shared" si="34"/>
        <v>3346.464809999999</v>
      </c>
      <c r="H1518" s="2">
        <f t="shared" si="35"/>
        <v>0.21000000002095476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70372.89999999998</v>
      </c>
      <c r="D1524" s="1">
        <v>0</v>
      </c>
      <c r="E1524" s="1">
        <v>0</v>
      </c>
      <c r="F1524" s="1">
        <v>0</v>
      </c>
      <c r="G1524" s="2">
        <f t="shared" si="34"/>
        <v>3166.7804999999989</v>
      </c>
      <c r="H1524" s="2">
        <f t="shared" si="35"/>
        <v>0.10000000002037268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0.01</v>
      </c>
      <c r="D1525" s="1">
        <v>0</v>
      </c>
      <c r="E1525" s="1">
        <v>0</v>
      </c>
      <c r="F1525" s="1">
        <v>0</v>
      </c>
      <c r="G1525" s="2">
        <f t="shared" si="34"/>
        <v>4.6000000000000001E-4</v>
      </c>
      <c r="H1525" s="2">
        <f t="shared" si="35"/>
        <v>0.01</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0.01</v>
      </c>
      <c r="D1529" s="1">
        <v>0</v>
      </c>
      <c r="E1529" s="1">
        <v>0</v>
      </c>
      <c r="F1529" s="1">
        <v>0</v>
      </c>
      <c r="G1529" s="2">
        <f t="shared" si="34"/>
        <v>5.0000000000000001E-4</v>
      </c>
      <c r="H1529" s="2">
        <f t="shared" si="35"/>
        <v>0.01</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67017.48</v>
      </c>
      <c r="D1530" s="1">
        <v>0</v>
      </c>
      <c r="E1530" s="1">
        <v>0</v>
      </c>
      <c r="F1530" s="1">
        <v>0</v>
      </c>
      <c r="G1530" s="2">
        <f t="shared" si="34"/>
        <v>3417.8914799999998</v>
      </c>
      <c r="H1530" s="2">
        <f t="shared" si="35"/>
        <v>0.47999999999592546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3528.54</v>
      </c>
      <c r="D1531" s="1">
        <v>0</v>
      </c>
      <c r="E1531" s="1">
        <v>0</v>
      </c>
      <c r="F1531" s="1">
        <v>0</v>
      </c>
      <c r="G1531" s="2">
        <f t="shared" si="34"/>
        <v>183.48407999999998</v>
      </c>
      <c r="H1531" s="2">
        <f t="shared" si="35"/>
        <v>0.46000000000003638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36780.71</v>
      </c>
      <c r="D1532" s="1">
        <v>0</v>
      </c>
      <c r="E1532" s="1">
        <v>0</v>
      </c>
      <c r="F1532" s="1">
        <v>0</v>
      </c>
      <c r="G1532" s="2">
        <f t="shared" si="34"/>
        <v>1949.37763</v>
      </c>
      <c r="H1532" s="2">
        <f t="shared" si="35"/>
        <v>0.29000000000087311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26708.23</v>
      </c>
      <c r="D1534" s="1">
        <v>0</v>
      </c>
      <c r="E1534" s="1">
        <v>0</v>
      </c>
      <c r="F1534" s="1">
        <v>0</v>
      </c>
      <c r="G1534" s="2">
        <f t="shared" si="34"/>
        <v>1468.9526499999999</v>
      </c>
      <c r="H1534" s="2">
        <f t="shared" si="35"/>
        <v>0.22999999999956344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462.38</v>
      </c>
      <c r="D1535" s="1">
        <v>0</v>
      </c>
      <c r="E1535" s="1">
        <v>0</v>
      </c>
      <c r="F1535" s="1">
        <v>0</v>
      </c>
      <c r="G1535" s="2">
        <f t="shared" si="34"/>
        <v>25.893280000000001</v>
      </c>
      <c r="H1535" s="2">
        <f t="shared" si="35"/>
        <v>0.37999999999999545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100.65</v>
      </c>
      <c r="D1536" s="1">
        <v>0</v>
      </c>
      <c r="E1536" s="1">
        <v>0</v>
      </c>
      <c r="F1536" s="1">
        <v>0</v>
      </c>
      <c r="G1536" s="2">
        <f t="shared" si="34"/>
        <v>5.7370500000000009</v>
      </c>
      <c r="H1536" s="2">
        <f t="shared" si="35"/>
        <v>0.34999999999999432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0.04</v>
      </c>
      <c r="D1537" s="1">
        <v>0</v>
      </c>
      <c r="E1537" s="1">
        <v>0</v>
      </c>
      <c r="F1537" s="1">
        <v>0</v>
      </c>
      <c r="G1537" s="2">
        <f t="shared" si="34"/>
        <v>2.32E-3</v>
      </c>
      <c r="H1537" s="2">
        <f t="shared" si="35"/>
        <v>0.04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361.68</v>
      </c>
      <c r="D1538" s="1">
        <v>0</v>
      </c>
      <c r="E1538" s="1">
        <v>0</v>
      </c>
      <c r="F1538" s="1">
        <v>0</v>
      </c>
      <c r="G1538" s="2">
        <f t="shared" si="34"/>
        <v>21.339119999999998</v>
      </c>
      <c r="H1538" s="2">
        <f t="shared" si="35"/>
        <v>0.31999999999999318</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0.01</v>
      </c>
      <c r="D1539" s="1">
        <v>0</v>
      </c>
      <c r="E1539" s="1">
        <v>0</v>
      </c>
      <c r="F1539" s="1">
        <v>0</v>
      </c>
      <c r="G1539" s="2">
        <f t="shared" si="34"/>
        <v>5.9999999999999995E-4</v>
      </c>
      <c r="H1539" s="2">
        <f t="shared" si="35"/>
        <v>0.01</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35.18</v>
      </c>
      <c r="D1550" s="1">
        <v>0</v>
      </c>
      <c r="E1550" s="1">
        <v>0</v>
      </c>
      <c r="F1550" s="1">
        <v>0</v>
      </c>
      <c r="G1550" s="2">
        <f t="shared" si="34"/>
        <v>2.4977799999999997</v>
      </c>
      <c r="H1550" s="2">
        <f t="shared" si="35"/>
        <v>0.17999999999999972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35.18</v>
      </c>
      <c r="D1553" s="1">
        <v>0</v>
      </c>
      <c r="E1553" s="1">
        <v>0</v>
      </c>
      <c r="F1553" s="1">
        <v>0</v>
      </c>
      <c r="G1553" s="2">
        <f t="shared" si="34"/>
        <v>2.6033199999999996</v>
      </c>
      <c r="H1553" s="2">
        <f t="shared" si="35"/>
        <v>0.17999999999999972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177.37</v>
      </c>
      <c r="D1560" s="1">
        <v>0</v>
      </c>
      <c r="E1560" s="1">
        <v>0</v>
      </c>
      <c r="F1560" s="1">
        <v>0</v>
      </c>
      <c r="G1560" s="2">
        <f t="shared" si="34"/>
        <v>14.36697</v>
      </c>
      <c r="H1560" s="2">
        <f t="shared" si="35"/>
        <v>0.37000000000000455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64</v>
      </c>
      <c r="D1562" s="1">
        <v>0</v>
      </c>
      <c r="E1562" s="1">
        <v>0</v>
      </c>
      <c r="F1562" s="1">
        <v>0</v>
      </c>
      <c r="G1562" s="2">
        <f t="shared" si="34"/>
        <v>5.3120000000000003</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113.37</v>
      </c>
      <c r="D1564" s="1">
        <v>0</v>
      </c>
      <c r="E1564" s="1">
        <v>0</v>
      </c>
      <c r="F1564" s="1">
        <v>0</v>
      </c>
      <c r="G1564" s="2">
        <f t="shared" si="34"/>
        <v>9.6364500000000017</v>
      </c>
      <c r="H1564" s="2">
        <f t="shared" si="35"/>
        <v>0.37000000000000455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15433.89</v>
      </c>
      <c r="D1565" s="1">
        <v>0</v>
      </c>
      <c r="E1565" s="1">
        <v>0</v>
      </c>
      <c r="F1565" s="1">
        <v>0</v>
      </c>
      <c r="G1565" s="2">
        <f t="shared" si="34"/>
        <v>1327.3145399999999</v>
      </c>
      <c r="H1565" s="2">
        <f t="shared" si="35"/>
        <v>0.11000000000058208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205</v>
      </c>
      <c r="D1566" s="1">
        <v>0</v>
      </c>
      <c r="E1566" s="1">
        <v>0</v>
      </c>
      <c r="F1566" s="1">
        <v>0</v>
      </c>
      <c r="G1566" s="2">
        <f t="shared" si="34"/>
        <v>17.834999999999997</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12516.75</v>
      </c>
      <c r="D1567" s="1">
        <v>0</v>
      </c>
      <c r="E1567" s="1">
        <v>0</v>
      </c>
      <c r="F1567" s="1">
        <v>0</v>
      </c>
      <c r="G1567" s="2">
        <f t="shared" si="34"/>
        <v>1101.4739999999999</v>
      </c>
      <c r="H1567" s="2">
        <f t="shared" si="35"/>
        <v>0.25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2712.14</v>
      </c>
      <c r="D1569" s="1">
        <v>0</v>
      </c>
      <c r="E1569" s="1">
        <v>0</v>
      </c>
      <c r="F1569" s="1">
        <v>0</v>
      </c>
      <c r="G1569" s="2">
        <f t="shared" si="34"/>
        <v>244.09259999999998</v>
      </c>
      <c r="H1569" s="2">
        <f t="shared" si="35"/>
        <v>0.13999999999987267</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40372.019999999997</v>
      </c>
      <c r="D1576" s="1">
        <v>0</v>
      </c>
      <c r="E1576" s="1">
        <v>0</v>
      </c>
      <c r="F1576" s="1">
        <v>0</v>
      </c>
      <c r="G1576" s="2">
        <f t="shared" si="34"/>
        <v>3916.0859399999999</v>
      </c>
      <c r="H1576" s="2">
        <f t="shared" si="35"/>
        <v>1.9999999996798579E-2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40372.019999999997</v>
      </c>
      <c r="D1578" s="1">
        <v>0</v>
      </c>
      <c r="E1578" s="1">
        <v>0</v>
      </c>
      <c r="F1578" s="1">
        <v>0</v>
      </c>
      <c r="G1578" s="2">
        <f t="shared" si="34"/>
        <v>3996.82998</v>
      </c>
      <c r="H1578" s="2">
        <f t="shared" si="35"/>
        <v>1.9999999996798579E-2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573402.31999999995</v>
      </c>
      <c r="I16" s="170">
        <f>'PR-RAS'!E6</f>
        <v>928326.25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550956.53</v>
      </c>
      <c r="I17" s="170">
        <f>'PR-RAS'!E151</f>
        <v>674519.14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42997.6700000001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44738.019999999975</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118025.71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126178.80999999994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85806.789999999979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40372.019999999997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573402.31999999995</v>
      </c>
      <c r="E6" s="51">
        <f>E7+E44+E50+E82+E106+E124+E133+E139</f>
        <v>928326.25</v>
      </c>
      <c r="F6" s="52">
        <f t="shared" ref="F6:F131" si="0">IF(D6&lt;&gt;0,IF(E6/D6&gt;=100,"&gt;&gt;100",E6/D6*100),"-")</f>
        <v>161.89788872845861</v>
      </c>
    </row>
    <row r="7" spans="1:25" ht="12.75" customHeight="1" x14ac:dyDescent="0.2">
      <c r="A7" s="53">
        <v>61</v>
      </c>
      <c r="B7" s="294" t="s">
        <v>60</v>
      </c>
      <c r="C7" s="50" t="s">
        <v>61</v>
      </c>
      <c r="D7" s="51">
        <f t="shared" ref="D7:E7" si="1">D8+D17+D23+D29+D37+D40</f>
        <v>152110.69999999998</v>
      </c>
      <c r="E7" s="51">
        <f t="shared" si="1"/>
        <v>184898.59</v>
      </c>
      <c r="F7" s="52">
        <f t="shared" si="0"/>
        <v>121.55528177833645</v>
      </c>
    </row>
    <row r="8" spans="1:25" ht="12.75" customHeight="1" x14ac:dyDescent="0.2">
      <c r="A8" s="53">
        <v>611</v>
      </c>
      <c r="B8" s="85" t="s">
        <v>62</v>
      </c>
      <c r="C8" s="50" t="s">
        <v>63</v>
      </c>
      <c r="D8" s="51">
        <f t="shared" ref="D8:E8" si="2">SUM(D9:D14)-D15-D16</f>
        <v>141336.32999999999</v>
      </c>
      <c r="E8" s="51">
        <f t="shared" si="2"/>
        <v>175077.52</v>
      </c>
      <c r="F8" s="52">
        <f t="shared" si="0"/>
        <v>123.87297731588191</v>
      </c>
    </row>
    <row r="9" spans="1:25" ht="12.75" customHeight="1" x14ac:dyDescent="0.2">
      <c r="A9" s="53">
        <v>6111</v>
      </c>
      <c r="B9" s="85" t="s">
        <v>64</v>
      </c>
      <c r="C9" s="50" t="s">
        <v>65</v>
      </c>
      <c r="D9" s="242">
        <v>141336.32999999999</v>
      </c>
      <c r="E9" s="242">
        <v>175077.52</v>
      </c>
      <c r="F9" s="52">
        <f t="shared" si="0"/>
        <v>123.87297731588191</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9693.25</v>
      </c>
      <c r="E23" s="51">
        <f t="shared" si="4"/>
        <v>8746.75</v>
      </c>
      <c r="F23" s="52">
        <f t="shared" si="0"/>
        <v>90.235473138524242</v>
      </c>
    </row>
    <row r="24" spans="1:6" ht="12.75" customHeight="1" x14ac:dyDescent="0.2">
      <c r="A24" s="53">
        <v>6131</v>
      </c>
      <c r="B24" s="85" t="s">
        <v>94</v>
      </c>
      <c r="C24" s="50" t="s">
        <v>95</v>
      </c>
      <c r="D24" s="242">
        <v>673.43</v>
      </c>
      <c r="E24" s="242">
        <v>982.95</v>
      </c>
      <c r="F24" s="52">
        <f t="shared" si="0"/>
        <v>145.96171836716513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9019.82</v>
      </c>
      <c r="E27" s="242">
        <v>7763.8</v>
      </c>
      <c r="F27" s="52">
        <f t="shared" si="0"/>
        <v>86.074888412407347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1081.1199999999999</v>
      </c>
      <c r="E29" s="51">
        <f t="shared" si="5"/>
        <v>1074.32</v>
      </c>
      <c r="F29" s="52">
        <f t="shared" si="0"/>
        <v>99.371022643184844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1081.1199999999999</v>
      </c>
      <c r="E31" s="242">
        <v>1074.32</v>
      </c>
      <c r="F31" s="52">
        <f t="shared" si="0"/>
        <v>99.371022643184844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319878.25</v>
      </c>
      <c r="E50" s="51">
        <f>E51+E54+E59+E62+E65+E68+E71+E74+E77</f>
        <v>576202.53</v>
      </c>
      <c r="F50" s="52">
        <f t="shared" si="0"/>
        <v>180.13182515535209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217396.73</v>
      </c>
      <c r="E59" s="51">
        <f t="shared" si="12"/>
        <v>319445.42</v>
      </c>
      <c r="F59" s="52">
        <f t="shared" si="0"/>
        <v>146.94122584088544</v>
      </c>
    </row>
    <row r="60" spans="1:6" ht="24" x14ac:dyDescent="0.2">
      <c r="A60" s="53">
        <v>6331</v>
      </c>
      <c r="B60" s="86" t="s">
        <v>166</v>
      </c>
      <c r="C60" s="50" t="s">
        <v>167</v>
      </c>
      <c r="D60" s="242">
        <v>199776.38</v>
      </c>
      <c r="E60" s="242">
        <v>221828.88</v>
      </c>
      <c r="F60" s="52">
        <f t="shared" si="0"/>
        <v>111.03859224999472</v>
      </c>
    </row>
    <row r="61" spans="1:6" ht="24" x14ac:dyDescent="0.2">
      <c r="A61" s="53">
        <v>6332</v>
      </c>
      <c r="B61" s="86" t="s">
        <v>168</v>
      </c>
      <c r="C61" s="50" t="s">
        <v>169</v>
      </c>
      <c r="D61" s="242">
        <v>17620.349999999999</v>
      </c>
      <c r="E61" s="242">
        <v>97616.54</v>
      </c>
      <c r="F61" s="52">
        <f t="shared" si="0"/>
        <v>553.99887062402286</v>
      </c>
    </row>
    <row r="62" spans="1:6" ht="12.75" customHeight="1" x14ac:dyDescent="0.2">
      <c r="A62" s="53">
        <v>634</v>
      </c>
      <c r="B62" s="85" t="s">
        <v>170</v>
      </c>
      <c r="C62" s="50" t="s">
        <v>171</v>
      </c>
      <c r="D62" s="51">
        <f t="shared" ref="D62:E62" si="13">SUM(D63:D64)</f>
        <v>5133</v>
      </c>
      <c r="E62" s="51">
        <f t="shared" si="13"/>
        <v>24118.92</v>
      </c>
      <c r="F62" s="52">
        <f t="shared" si="0"/>
        <v>469.87960257159551</v>
      </c>
    </row>
    <row r="63" spans="1:6" ht="12.75" customHeight="1" x14ac:dyDescent="0.2">
      <c r="A63" s="53">
        <v>6341</v>
      </c>
      <c r="B63" s="85" t="s">
        <v>172</v>
      </c>
      <c r="C63" s="50" t="s">
        <v>173</v>
      </c>
      <c r="D63" s="242">
        <v>5133</v>
      </c>
      <c r="E63" s="242">
        <v>11943.92</v>
      </c>
      <c r="F63" s="52">
        <f t="shared" si="0"/>
        <v>232.68887590103256</v>
      </c>
    </row>
    <row r="64" spans="1:6" ht="12.75" customHeight="1" x14ac:dyDescent="0.2">
      <c r="A64" s="53">
        <v>6342</v>
      </c>
      <c r="B64" s="85" t="s">
        <v>174</v>
      </c>
      <c r="C64" s="50" t="s">
        <v>175</v>
      </c>
      <c r="D64" s="242">
        <v>0</v>
      </c>
      <c r="E64" s="242">
        <v>12175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97348.52</v>
      </c>
      <c r="E74" s="51">
        <f t="shared" si="17"/>
        <v>232638.19</v>
      </c>
      <c r="F74" s="52">
        <f t="shared" si="0"/>
        <v>238.97455246366354</v>
      </c>
    </row>
    <row r="75" spans="1:6" ht="12.75" customHeight="1" x14ac:dyDescent="0.2">
      <c r="A75" s="53" t="s">
        <v>196</v>
      </c>
      <c r="B75" s="85" t="s">
        <v>197</v>
      </c>
      <c r="C75" s="50" t="s">
        <v>196</v>
      </c>
      <c r="D75" s="242">
        <v>97348.52</v>
      </c>
      <c r="E75" s="242">
        <v>217736</v>
      </c>
      <c r="F75" s="52">
        <f t="shared" si="0"/>
        <v>223.66647176556972</v>
      </c>
    </row>
    <row r="76" spans="1:6" ht="12.75" customHeight="1" x14ac:dyDescent="0.2">
      <c r="A76" s="53" t="s">
        <v>198</v>
      </c>
      <c r="B76" s="85" t="s">
        <v>199</v>
      </c>
      <c r="C76" s="50" t="s">
        <v>198</v>
      </c>
      <c r="D76" s="242">
        <v>0</v>
      </c>
      <c r="E76" s="242">
        <v>14902.19</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35156.79</v>
      </c>
      <c r="E82" s="51">
        <f t="shared" si="19"/>
        <v>29004.02</v>
      </c>
      <c r="F82" s="52">
        <f t="shared" si="0"/>
        <v>82.499056370049701</v>
      </c>
    </row>
    <row r="83" spans="1:6" ht="12.75" customHeight="1" x14ac:dyDescent="0.2">
      <c r="A83" s="53">
        <v>641</v>
      </c>
      <c r="B83" s="85" t="s">
        <v>212</v>
      </c>
      <c r="C83" s="50" t="s">
        <v>213</v>
      </c>
      <c r="D83" s="51">
        <f t="shared" ref="D83:E83" si="20">SUM(D84:D90)</f>
        <v>12.02</v>
      </c>
      <c r="E83" s="51">
        <f t="shared" si="20"/>
        <v>46.91</v>
      </c>
      <c r="F83" s="52">
        <f t="shared" si="0"/>
        <v>390.26622296173042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12.02</v>
      </c>
      <c r="E85" s="242">
        <v>46.91</v>
      </c>
      <c r="F85" s="52">
        <f t="shared" si="0"/>
        <v>390.26622296173042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35144.770000000004</v>
      </c>
      <c r="E91" s="51">
        <f t="shared" si="21"/>
        <v>28957.11</v>
      </c>
      <c r="F91" s="52">
        <f t="shared" si="0"/>
        <v>82.393795719818328</v>
      </c>
    </row>
    <row r="92" spans="1:6" ht="12.75" customHeight="1" x14ac:dyDescent="0.2">
      <c r="A92" s="53">
        <v>6421</v>
      </c>
      <c r="B92" s="85" t="s">
        <v>230</v>
      </c>
      <c r="C92" s="50" t="s">
        <v>231</v>
      </c>
      <c r="D92" s="242">
        <v>941.97</v>
      </c>
      <c r="E92" s="242">
        <v>1413.39</v>
      </c>
      <c r="F92" s="52">
        <f t="shared" si="0"/>
        <v>150.04617981464378</v>
      </c>
    </row>
    <row r="93" spans="1:6" ht="12.75" customHeight="1" x14ac:dyDescent="0.2">
      <c r="A93" s="53">
        <v>6422</v>
      </c>
      <c r="B93" s="85" t="s">
        <v>232</v>
      </c>
      <c r="C93" s="50" t="s">
        <v>233</v>
      </c>
      <c r="D93" s="242">
        <v>34202.800000000003</v>
      </c>
      <c r="E93" s="242">
        <v>18690.88</v>
      </c>
      <c r="F93" s="52">
        <f t="shared" si="0"/>
        <v>54.647221864876563</v>
      </c>
    </row>
    <row r="94" spans="1:6" ht="12.75" customHeight="1" x14ac:dyDescent="0.2">
      <c r="A94" s="53">
        <v>6423</v>
      </c>
      <c r="B94" s="85" t="s">
        <v>234</v>
      </c>
      <c r="C94" s="50" t="s">
        <v>235</v>
      </c>
      <c r="D94" s="242">
        <v>0</v>
      </c>
      <c r="E94" s="242">
        <v>8852.84</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48892.969999999994</v>
      </c>
      <c r="E106" s="51">
        <f t="shared" si="23"/>
        <v>106834.79000000001</v>
      </c>
      <c r="F106" s="52">
        <f t="shared" si="0"/>
        <v>218.50746641081537</v>
      </c>
    </row>
    <row r="107" spans="1:6" ht="12.75" customHeight="1" x14ac:dyDescent="0.2">
      <c r="A107" s="53">
        <v>651</v>
      </c>
      <c r="B107" s="85" t="s">
        <v>260</v>
      </c>
      <c r="C107" s="50" t="s">
        <v>261</v>
      </c>
      <c r="D107" s="51">
        <f t="shared" ref="D107:E107" si="24">SUM(D108:D111)</f>
        <v>4701.8999999999996</v>
      </c>
      <c r="E107" s="51">
        <f t="shared" si="24"/>
        <v>5006.26</v>
      </c>
      <c r="F107" s="52">
        <f t="shared" si="0"/>
        <v>106.47312788447225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4694.92</v>
      </c>
      <c r="E109" s="242">
        <v>5006.26</v>
      </c>
      <c r="F109" s="52">
        <f t="shared" si="0"/>
        <v>106.63142289964473</v>
      </c>
    </row>
    <row r="110" spans="1:6" ht="12.75" customHeight="1" x14ac:dyDescent="0.2">
      <c r="A110" s="53">
        <v>6513</v>
      </c>
      <c r="B110" s="85" t="s">
        <v>266</v>
      </c>
      <c r="C110" s="50" t="s">
        <v>267</v>
      </c>
      <c r="D110" s="242">
        <v>6.98</v>
      </c>
      <c r="E110" s="242"/>
      <c r="F110" s="52">
        <f t="shared" si="0"/>
        <v>0</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1434.8</v>
      </c>
      <c r="E112" s="51">
        <f t="shared" si="25"/>
        <v>39000</v>
      </c>
      <c r="F112" s="52">
        <f t="shared" si="0"/>
        <v>2718.148870922777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1434.8</v>
      </c>
      <c r="E117" s="242">
        <v>39000</v>
      </c>
      <c r="F117" s="52">
        <f t="shared" si="0"/>
        <v>2718.148870922777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42756.27</v>
      </c>
      <c r="E120" s="51">
        <f t="shared" si="26"/>
        <v>62828.53</v>
      </c>
      <c r="F120" s="52">
        <f t="shared" si="0"/>
        <v>146.9457695912202</v>
      </c>
    </row>
    <row r="121" spans="1:6" ht="12.75" customHeight="1" x14ac:dyDescent="0.2">
      <c r="A121" s="53">
        <v>6531</v>
      </c>
      <c r="B121" s="85" t="s">
        <v>288</v>
      </c>
      <c r="C121" s="50" t="s">
        <v>289</v>
      </c>
      <c r="D121" s="242">
        <v>0</v>
      </c>
      <c r="E121" s="242">
        <v>183.75</v>
      </c>
      <c r="F121" s="52" t="str">
        <f t="shared" si="0"/>
        <v>-</v>
      </c>
    </row>
    <row r="122" spans="1:6" ht="12.75" customHeight="1" x14ac:dyDescent="0.2">
      <c r="A122" s="53">
        <v>6532</v>
      </c>
      <c r="B122" s="85" t="s">
        <v>290</v>
      </c>
      <c r="C122" s="50" t="s">
        <v>291</v>
      </c>
      <c r="D122" s="242">
        <v>42756.27</v>
      </c>
      <c r="E122" s="242">
        <v>62644.78</v>
      </c>
      <c r="F122" s="52">
        <f t="shared" si="0"/>
        <v>146.5160080615077</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2400</v>
      </c>
      <c r="E124" s="51">
        <f t="shared" si="27"/>
        <v>14150</v>
      </c>
      <c r="F124" s="52">
        <f t="shared" si="0"/>
        <v>589.58333333333326</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2400</v>
      </c>
      <c r="E128" s="51">
        <f t="shared" si="29"/>
        <v>14150</v>
      </c>
      <c r="F128" s="52">
        <f t="shared" si="0"/>
        <v>589.58333333333326</v>
      </c>
    </row>
    <row r="129" spans="1:6" ht="12.75" customHeight="1" x14ac:dyDescent="0.2">
      <c r="A129" s="53">
        <v>6631</v>
      </c>
      <c r="B129" s="86" t="s">
        <v>304</v>
      </c>
      <c r="C129" s="50" t="s">
        <v>305</v>
      </c>
      <c r="D129" s="242">
        <v>2400</v>
      </c>
      <c r="E129" s="242">
        <v>14150</v>
      </c>
      <c r="F129" s="52">
        <f t="shared" si="0"/>
        <v>589.58333333333326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14963.61</v>
      </c>
      <c r="E139" s="51">
        <f t="shared" si="33"/>
        <v>17236.32</v>
      </c>
      <c r="F139" s="52">
        <f t="shared" si="31"/>
        <v>115.18824668646135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14963.61</v>
      </c>
      <c r="E150" s="242">
        <v>17236.32</v>
      </c>
      <c r="F150" s="52">
        <f t="shared" si="31"/>
        <v>115.18824668646135</v>
      </c>
    </row>
    <row r="151" spans="1:6" ht="12.75" customHeight="1" x14ac:dyDescent="0.2">
      <c r="A151" s="53">
        <v>3</v>
      </c>
      <c r="B151" s="85" t="s">
        <v>348</v>
      </c>
      <c r="C151" s="50" t="s">
        <v>56</v>
      </c>
      <c r="D151" s="51">
        <f t="shared" ref="D151:E151" si="35">D152+D163+D196+D215+D224+D252+D263</f>
        <v>550956.53</v>
      </c>
      <c r="E151" s="51">
        <f t="shared" si="35"/>
        <v>674519.14</v>
      </c>
      <c r="F151" s="52">
        <f t="shared" si="31"/>
        <v>122.42692540553062</v>
      </c>
    </row>
    <row r="152" spans="1:6" ht="12.75" customHeight="1" x14ac:dyDescent="0.2">
      <c r="A152" s="53">
        <v>31</v>
      </c>
      <c r="B152" s="85" t="s">
        <v>349</v>
      </c>
      <c r="C152" s="50" t="s">
        <v>350</v>
      </c>
      <c r="D152" s="51">
        <f t="shared" ref="D152:E152" si="36">D153+D158+D159</f>
        <v>219235.84</v>
      </c>
      <c r="E152" s="51">
        <f t="shared" si="36"/>
        <v>285002.8</v>
      </c>
      <c r="F152" s="52">
        <f t="shared" si="31"/>
        <v>129.99827035579582</v>
      </c>
    </row>
    <row r="153" spans="1:6" ht="12.75" customHeight="1" x14ac:dyDescent="0.2">
      <c r="A153" s="53">
        <v>311</v>
      </c>
      <c r="B153" s="85" t="s">
        <v>351</v>
      </c>
      <c r="C153" s="50" t="s">
        <v>352</v>
      </c>
      <c r="D153" s="51">
        <f t="shared" ref="D153:E153" si="37">SUM(D154:D157)</f>
        <v>184071.79</v>
      </c>
      <c r="E153" s="51">
        <f t="shared" si="37"/>
        <v>234610.8</v>
      </c>
      <c r="F153" s="52">
        <f t="shared" si="31"/>
        <v>127.45614088937798</v>
      </c>
    </row>
    <row r="154" spans="1:6" ht="12.75" customHeight="1" x14ac:dyDescent="0.2">
      <c r="A154" s="53">
        <v>3111</v>
      </c>
      <c r="B154" s="85" t="s">
        <v>353</v>
      </c>
      <c r="C154" s="50" t="s">
        <v>354</v>
      </c>
      <c r="D154" s="242">
        <v>184071.79</v>
      </c>
      <c r="E154" s="242">
        <v>234610.8</v>
      </c>
      <c r="F154" s="52">
        <f t="shared" si="31"/>
        <v>127.45614088937798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4790.8</v>
      </c>
      <c r="E158" s="242">
        <v>13158.86</v>
      </c>
      <c r="F158" s="52">
        <f t="shared" si="31"/>
        <v>274.66936628538031</v>
      </c>
    </row>
    <row r="159" spans="1:6" ht="12.75" customHeight="1" x14ac:dyDescent="0.2">
      <c r="A159" s="53">
        <v>313</v>
      </c>
      <c r="B159" s="85" t="s">
        <v>363</v>
      </c>
      <c r="C159" s="50" t="s">
        <v>364</v>
      </c>
      <c r="D159" s="51">
        <f t="shared" ref="D159:E159" si="38">SUM(D160:D162)</f>
        <v>30373.25</v>
      </c>
      <c r="E159" s="51">
        <f t="shared" si="38"/>
        <v>37233.14</v>
      </c>
      <c r="F159" s="52">
        <f t="shared" si="31"/>
        <v>122.58530121076933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30373.25</v>
      </c>
      <c r="E161" s="242">
        <v>37233.14</v>
      </c>
      <c r="F161" s="52">
        <f t="shared" si="31"/>
        <v>122.58530121076933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180945.00000000003</v>
      </c>
      <c r="E163" s="51">
        <f t="shared" si="39"/>
        <v>233276</v>
      </c>
      <c r="F163" s="52">
        <f t="shared" si="31"/>
        <v>128.92094282793113</v>
      </c>
    </row>
    <row r="164" spans="1:6" ht="12.75" customHeight="1" x14ac:dyDescent="0.2">
      <c r="A164" s="53">
        <v>321</v>
      </c>
      <c r="B164" s="85" t="s">
        <v>372</v>
      </c>
      <c r="C164" s="50" t="s">
        <v>373</v>
      </c>
      <c r="D164" s="51">
        <f t="shared" ref="D164:E164" si="40">SUM(D165:D168)</f>
        <v>3083.09</v>
      </c>
      <c r="E164" s="51">
        <f t="shared" si="40"/>
        <v>5239.09</v>
      </c>
      <c r="F164" s="52">
        <f t="shared" si="31"/>
        <v>169.92984311194289</v>
      </c>
    </row>
    <row r="165" spans="1:6" ht="12.75" customHeight="1" x14ac:dyDescent="0.2">
      <c r="A165" s="53">
        <v>3211</v>
      </c>
      <c r="B165" s="85" t="s">
        <v>374</v>
      </c>
      <c r="C165" s="50" t="s">
        <v>375</v>
      </c>
      <c r="D165" s="242">
        <v>279.14999999999998</v>
      </c>
      <c r="E165" s="242">
        <v>743.15</v>
      </c>
      <c r="F165" s="52">
        <f t="shared" si="31"/>
        <v>266.21887873902921</v>
      </c>
    </row>
    <row r="166" spans="1:6" ht="12.75" customHeight="1" x14ac:dyDescent="0.2">
      <c r="A166" s="53">
        <v>3212</v>
      </c>
      <c r="B166" s="85" t="s">
        <v>376</v>
      </c>
      <c r="C166" s="50" t="s">
        <v>377</v>
      </c>
      <c r="D166" s="242">
        <v>1792.32</v>
      </c>
      <c r="E166" s="242">
        <v>3663.17</v>
      </c>
      <c r="F166" s="52">
        <f t="shared" si="31"/>
        <v>204.38147205856097</v>
      </c>
    </row>
    <row r="167" spans="1:6" ht="12.75" customHeight="1" x14ac:dyDescent="0.2">
      <c r="A167" s="53">
        <v>3213</v>
      </c>
      <c r="B167" s="85" t="s">
        <v>378</v>
      </c>
      <c r="C167" s="50" t="s">
        <v>379</v>
      </c>
      <c r="D167" s="242">
        <v>555.34</v>
      </c>
      <c r="E167" s="242">
        <v>562.5</v>
      </c>
      <c r="F167" s="52">
        <f t="shared" si="31"/>
        <v>101.2893002484964</v>
      </c>
    </row>
    <row r="168" spans="1:6" ht="12.75" customHeight="1" x14ac:dyDescent="0.2">
      <c r="A168" s="53">
        <v>3214</v>
      </c>
      <c r="B168" s="85" t="s">
        <v>380</v>
      </c>
      <c r="C168" s="50" t="s">
        <v>381</v>
      </c>
      <c r="D168" s="242">
        <v>456.28</v>
      </c>
      <c r="E168" s="242">
        <v>270.27</v>
      </c>
      <c r="F168" s="52">
        <f t="shared" si="31"/>
        <v>59.233365477338474</v>
      </c>
    </row>
    <row r="169" spans="1:6" ht="12.75" customHeight="1" x14ac:dyDescent="0.2">
      <c r="A169" s="53">
        <v>322</v>
      </c>
      <c r="B169" s="85" t="s">
        <v>382</v>
      </c>
      <c r="C169" s="50" t="s">
        <v>383</v>
      </c>
      <c r="D169" s="51">
        <f t="shared" ref="D169:E169" si="41">SUM(D170:D176)</f>
        <v>60205.58</v>
      </c>
      <c r="E169" s="51">
        <f t="shared" si="41"/>
        <v>114324.18000000001</v>
      </c>
      <c r="F169" s="52">
        <f t="shared" si="31"/>
        <v>189.88967467799498</v>
      </c>
    </row>
    <row r="170" spans="1:6" ht="12.75" customHeight="1" x14ac:dyDescent="0.2">
      <c r="A170" s="53">
        <v>3221</v>
      </c>
      <c r="B170" s="85" t="s">
        <v>384</v>
      </c>
      <c r="C170" s="50" t="s">
        <v>385</v>
      </c>
      <c r="D170" s="242">
        <v>14458.85</v>
      </c>
      <c r="E170" s="242">
        <v>4820.43</v>
      </c>
      <c r="F170" s="52">
        <f t="shared" si="31"/>
        <v>33.338958492549544</v>
      </c>
    </row>
    <row r="171" spans="1:6" ht="12.75" customHeight="1" x14ac:dyDescent="0.2">
      <c r="A171" s="53">
        <v>3222</v>
      </c>
      <c r="B171" s="85" t="s">
        <v>386</v>
      </c>
      <c r="C171" s="50" t="s">
        <v>387</v>
      </c>
      <c r="D171" s="242">
        <v>2956.86</v>
      </c>
      <c r="E171" s="242">
        <v>74946.2</v>
      </c>
      <c r="F171" s="52">
        <f t="shared" si="31"/>
        <v>2534.6550056478827</v>
      </c>
    </row>
    <row r="172" spans="1:6" ht="12.75" customHeight="1" x14ac:dyDescent="0.2">
      <c r="A172" s="53">
        <v>3223</v>
      </c>
      <c r="B172" s="85" t="s">
        <v>388</v>
      </c>
      <c r="C172" s="50" t="s">
        <v>389</v>
      </c>
      <c r="D172" s="242">
        <v>28794.32</v>
      </c>
      <c r="E172" s="242">
        <v>26678.58</v>
      </c>
      <c r="F172" s="52">
        <f t="shared" si="31"/>
        <v>92.652231412306321</v>
      </c>
    </row>
    <row r="173" spans="1:6" ht="12.75" customHeight="1" x14ac:dyDescent="0.2">
      <c r="A173" s="53">
        <v>3224</v>
      </c>
      <c r="B173" s="85" t="s">
        <v>390</v>
      </c>
      <c r="C173" s="50" t="s">
        <v>391</v>
      </c>
      <c r="D173" s="242">
        <v>12362.4</v>
      </c>
      <c r="E173" s="242">
        <v>4937.2299999999996</v>
      </c>
      <c r="F173" s="52">
        <f t="shared" si="31"/>
        <v>39.937471688345305</v>
      </c>
    </row>
    <row r="174" spans="1:6" ht="12.75" customHeight="1" x14ac:dyDescent="0.2">
      <c r="A174" s="53">
        <v>3225</v>
      </c>
      <c r="B174" s="85" t="s">
        <v>392</v>
      </c>
      <c r="C174" s="50" t="s">
        <v>393</v>
      </c>
      <c r="D174" s="242">
        <v>1153.43</v>
      </c>
      <c r="E174" s="242">
        <v>2650.75</v>
      </c>
      <c r="F174" s="52">
        <f t="shared" si="31"/>
        <v>229.8145531154903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479.72</v>
      </c>
      <c r="E176" s="242">
        <v>290.99</v>
      </c>
      <c r="F176" s="52">
        <f t="shared" si="31"/>
        <v>60.658300675393981</v>
      </c>
    </row>
    <row r="177" spans="1:6" ht="12.75" customHeight="1" x14ac:dyDescent="0.2">
      <c r="A177" s="53">
        <v>323</v>
      </c>
      <c r="B177" s="85" t="s">
        <v>398</v>
      </c>
      <c r="C177" s="50" t="s">
        <v>399</v>
      </c>
      <c r="D177" s="51">
        <f t="shared" ref="D177:E177" si="42">SUM(D178:D186)</f>
        <v>93062.920000000013</v>
      </c>
      <c r="E177" s="51">
        <f t="shared" si="42"/>
        <v>93017.599999999991</v>
      </c>
      <c r="F177" s="52">
        <f t="shared" si="31"/>
        <v>99.951301764440643</v>
      </c>
    </row>
    <row r="178" spans="1:6" ht="12.75" customHeight="1" x14ac:dyDescent="0.2">
      <c r="A178" s="53">
        <v>3231</v>
      </c>
      <c r="B178" s="85" t="s">
        <v>400</v>
      </c>
      <c r="C178" s="50" t="s">
        <v>401</v>
      </c>
      <c r="D178" s="242">
        <v>4259.18</v>
      </c>
      <c r="E178" s="242">
        <v>4510.95</v>
      </c>
      <c r="F178" s="52">
        <f t="shared" si="31"/>
        <v>105.9112317394428</v>
      </c>
    </row>
    <row r="179" spans="1:6" ht="12.75" customHeight="1" x14ac:dyDescent="0.2">
      <c r="A179" s="53">
        <v>3232</v>
      </c>
      <c r="B179" s="85" t="s">
        <v>402</v>
      </c>
      <c r="C179" s="50" t="s">
        <v>403</v>
      </c>
      <c r="D179" s="242">
        <v>15231.41</v>
      </c>
      <c r="E179" s="242">
        <v>19468.98</v>
      </c>
      <c r="F179" s="52">
        <f t="shared" si="31"/>
        <v>127.82125883289859</v>
      </c>
    </row>
    <row r="180" spans="1:6" ht="12.75" customHeight="1" x14ac:dyDescent="0.2">
      <c r="A180" s="53">
        <v>3233</v>
      </c>
      <c r="B180" s="85" t="s">
        <v>404</v>
      </c>
      <c r="C180" s="50" t="s">
        <v>405</v>
      </c>
      <c r="D180" s="242">
        <v>18216.29</v>
      </c>
      <c r="E180" s="242">
        <v>12995.44</v>
      </c>
      <c r="F180" s="52">
        <f t="shared" si="31"/>
        <v>71.339663564864196</v>
      </c>
    </row>
    <row r="181" spans="1:6" ht="12.75" customHeight="1" x14ac:dyDescent="0.2">
      <c r="A181" s="53">
        <v>3234</v>
      </c>
      <c r="B181" s="85" t="s">
        <v>406</v>
      </c>
      <c r="C181" s="50" t="s">
        <v>407</v>
      </c>
      <c r="D181" s="242">
        <v>12448.53</v>
      </c>
      <c r="E181" s="242">
        <v>29691.71</v>
      </c>
      <c r="F181" s="52">
        <f t="shared" si="31"/>
        <v>238.5157926277239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43.8</v>
      </c>
      <c r="E183" s="242">
        <v>192.51</v>
      </c>
      <c r="F183" s="52">
        <f t="shared" si="31"/>
        <v>439.52054794520546</v>
      </c>
    </row>
    <row r="184" spans="1:6" ht="12.75" customHeight="1" x14ac:dyDescent="0.2">
      <c r="A184" s="53">
        <v>3237</v>
      </c>
      <c r="B184" s="85" t="s">
        <v>412</v>
      </c>
      <c r="C184" s="50" t="s">
        <v>413</v>
      </c>
      <c r="D184" s="242">
        <v>16543.990000000002</v>
      </c>
      <c r="E184" s="242">
        <v>19581.310000000001</v>
      </c>
      <c r="F184" s="52">
        <f t="shared" si="31"/>
        <v>118.35905365029838</v>
      </c>
    </row>
    <row r="185" spans="1:6" ht="12.75" customHeight="1" x14ac:dyDescent="0.2">
      <c r="A185" s="53">
        <v>3238</v>
      </c>
      <c r="B185" s="85" t="s">
        <v>414</v>
      </c>
      <c r="C185" s="50" t="s">
        <v>415</v>
      </c>
      <c r="D185" s="242">
        <v>2601.7399999999998</v>
      </c>
      <c r="E185" s="242">
        <v>2261.4499999999998</v>
      </c>
      <c r="F185" s="52">
        <f t="shared" si="31"/>
        <v>86.920676162875608</v>
      </c>
    </row>
    <row r="186" spans="1:6" ht="12.75" customHeight="1" x14ac:dyDescent="0.2">
      <c r="A186" s="53">
        <v>3239</v>
      </c>
      <c r="B186" s="85" t="s">
        <v>416</v>
      </c>
      <c r="C186" s="50" t="s">
        <v>417</v>
      </c>
      <c r="D186" s="242">
        <v>23717.98</v>
      </c>
      <c r="E186" s="242">
        <v>4315.25</v>
      </c>
      <c r="F186" s="52">
        <f t="shared" si="31"/>
        <v>18.194003030612219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24593.41</v>
      </c>
      <c r="E188" s="51">
        <f t="shared" si="43"/>
        <v>20695.13</v>
      </c>
      <c r="F188" s="52">
        <f t="shared" si="31"/>
        <v>84.14908709284316</v>
      </c>
    </row>
    <row r="189" spans="1:6" ht="12.75" customHeight="1" x14ac:dyDescent="0.2">
      <c r="A189" s="53">
        <v>3291</v>
      </c>
      <c r="B189" s="232" t="s">
        <v>422</v>
      </c>
      <c r="C189" s="50" t="s">
        <v>423</v>
      </c>
      <c r="D189" s="242">
        <v>7178.42</v>
      </c>
      <c r="E189" s="242">
        <v>6896.01</v>
      </c>
      <c r="F189" s="52">
        <f t="shared" si="31"/>
        <v>96.065847359168174</v>
      </c>
    </row>
    <row r="190" spans="1:6" ht="12.75" customHeight="1" x14ac:dyDescent="0.2">
      <c r="A190" s="53">
        <v>3292</v>
      </c>
      <c r="B190" s="85" t="s">
        <v>424</v>
      </c>
      <c r="C190" s="50" t="s">
        <v>425</v>
      </c>
      <c r="D190" s="242">
        <v>1253.53</v>
      </c>
      <c r="E190" s="242">
        <v>2199.19</v>
      </c>
      <c r="F190" s="52">
        <f t="shared" si="31"/>
        <v>175.4397581230605</v>
      </c>
    </row>
    <row r="191" spans="1:6" ht="12.75" customHeight="1" x14ac:dyDescent="0.2">
      <c r="A191" s="53">
        <v>3293</v>
      </c>
      <c r="B191" s="85" t="s">
        <v>426</v>
      </c>
      <c r="C191" s="50" t="s">
        <v>427</v>
      </c>
      <c r="D191" s="242">
        <v>3800.01</v>
      </c>
      <c r="E191" s="242">
        <v>3591.5</v>
      </c>
      <c r="F191" s="52">
        <f t="shared" si="31"/>
        <v>94.5129091765548</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1886.39</v>
      </c>
      <c r="E193" s="242">
        <v>1528.83</v>
      </c>
      <c r="F193" s="52">
        <f t="shared" si="31"/>
        <v>81.045276957575041</v>
      </c>
    </row>
    <row r="194" spans="1:6" ht="12.75" customHeight="1" x14ac:dyDescent="0.2">
      <c r="A194" s="53" t="s">
        <v>432</v>
      </c>
      <c r="B194" s="85" t="s">
        <v>433</v>
      </c>
      <c r="C194" s="50" t="s">
        <v>432</v>
      </c>
      <c r="D194" s="242">
        <v>951.18</v>
      </c>
      <c r="E194" s="242"/>
      <c r="F194" s="52">
        <f t="shared" si="31"/>
        <v>0</v>
      </c>
    </row>
    <row r="195" spans="1:6" ht="12.75" customHeight="1" x14ac:dyDescent="0.2">
      <c r="A195" s="53">
        <v>3299</v>
      </c>
      <c r="B195" s="85" t="s">
        <v>434</v>
      </c>
      <c r="C195" s="50" t="s">
        <v>435</v>
      </c>
      <c r="D195" s="242">
        <v>9523.8799999999992</v>
      </c>
      <c r="E195" s="242">
        <v>6479.6</v>
      </c>
      <c r="F195" s="52">
        <f t="shared" si="31"/>
        <v>68.035296538805625</v>
      </c>
    </row>
    <row r="196" spans="1:6" ht="12.75" customHeight="1" x14ac:dyDescent="0.2">
      <c r="A196" s="53">
        <v>34</v>
      </c>
      <c r="B196" s="232" t="s">
        <v>436</v>
      </c>
      <c r="C196" s="50" t="s">
        <v>437</v>
      </c>
      <c r="D196" s="51">
        <f t="shared" ref="D196:E196" si="44">D197+D202+D210</f>
        <v>9269.19</v>
      </c>
      <c r="E196" s="51">
        <f t="shared" si="44"/>
        <v>4020.24</v>
      </c>
      <c r="F196" s="52">
        <f t="shared" si="31"/>
        <v>43.3720745825687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9269.19</v>
      </c>
      <c r="E210" s="51">
        <f t="shared" si="47"/>
        <v>4020.24</v>
      </c>
      <c r="F210" s="52">
        <f t="shared" si="31"/>
        <v>43.3720745825687</v>
      </c>
    </row>
    <row r="211" spans="1:6" ht="12.75" customHeight="1" x14ac:dyDescent="0.2">
      <c r="A211" s="53">
        <v>3431</v>
      </c>
      <c r="B211" s="232" t="s">
        <v>466</v>
      </c>
      <c r="C211" s="50" t="s">
        <v>467</v>
      </c>
      <c r="D211" s="242">
        <v>5511.41</v>
      </c>
      <c r="E211" s="242">
        <v>3882.95</v>
      </c>
      <c r="F211" s="52">
        <f t="shared" si="31"/>
        <v>70.452933096975173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3757.78</v>
      </c>
      <c r="E214" s="242">
        <v>137.29</v>
      </c>
      <c r="F214" s="52">
        <f t="shared" si="31"/>
        <v>3.6534868991798342</v>
      </c>
    </row>
    <row r="215" spans="1:6" ht="12.75" customHeight="1" x14ac:dyDescent="0.2">
      <c r="A215" s="53">
        <v>35</v>
      </c>
      <c r="B215" s="85" t="s">
        <v>474</v>
      </c>
      <c r="C215" s="50" t="s">
        <v>475</v>
      </c>
      <c r="D215" s="51">
        <f t="shared" ref="D215:E215" si="48">D216+D219+D223</f>
        <v>1313.6</v>
      </c>
      <c r="E215" s="51">
        <f t="shared" si="48"/>
        <v>537.76</v>
      </c>
      <c r="F215" s="52">
        <f t="shared" si="31"/>
        <v>40.937880633373936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1313.6</v>
      </c>
      <c r="E219" s="51">
        <f t="shared" si="50"/>
        <v>537.76</v>
      </c>
      <c r="F219" s="52">
        <f t="shared" si="31"/>
        <v>40.937880633373936</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1313.6</v>
      </c>
      <c r="E222" s="242">
        <v>537.76</v>
      </c>
      <c r="F222" s="52">
        <f t="shared" si="31"/>
        <v>40.937880633373936</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33182.480000000003</v>
      </c>
      <c r="E224" s="51">
        <f t="shared" si="51"/>
        <v>34332</v>
      </c>
      <c r="F224" s="52">
        <f t="shared" ref="F224:F235" si="52">IF(D224&lt;&gt;0,IF(E224/D224&gt;=100,"&gt;&gt;100",E224/D224*100),"-")</f>
        <v>103.46423775438123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1150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v>1150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33182.480000000003</v>
      </c>
      <c r="E240" s="51">
        <f t="shared" si="58"/>
        <v>33182</v>
      </c>
      <c r="F240" s="52">
        <f t="shared" ref="F240:F243" si="59">IF(D240&lt;&gt;0,IF(E240/D240&gt;=100,"&gt;&gt;100",E240/D240*100),"-")</f>
        <v>99.998553453509189</v>
      </c>
    </row>
    <row r="241" spans="1:6" ht="24" x14ac:dyDescent="0.2">
      <c r="A241" s="53">
        <v>3672</v>
      </c>
      <c r="B241" s="85" t="s">
        <v>526</v>
      </c>
      <c r="C241" s="50" t="s">
        <v>527</v>
      </c>
      <c r="D241" s="242">
        <v>33182.480000000003</v>
      </c>
      <c r="E241" s="242">
        <v>33182</v>
      </c>
      <c r="F241" s="52">
        <f t="shared" si="59"/>
        <v>99.998553453509189</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27338.19</v>
      </c>
      <c r="E252" s="51">
        <f t="shared" si="63"/>
        <v>22982.63</v>
      </c>
      <c r="F252" s="52">
        <f t="shared" ref="F252:F258" si="64">IF(D252&lt;&gt;0,IF(E252/D252&gt;=100,"&gt;&gt;100",E252/D252*100),"-")</f>
        <v>84.067855260351919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27338.19</v>
      </c>
      <c r="E259" s="51">
        <f t="shared" si="66"/>
        <v>22982.63</v>
      </c>
      <c r="F259" s="52">
        <f t="shared" ref="F259:F262" si="67">IF(D259&lt;&gt;0,IF(E259/D259&gt;=100,"&gt;&gt;100",E259/D259*100),"-")</f>
        <v>84.067855260351919</v>
      </c>
    </row>
    <row r="260" spans="1:6" ht="12.75" customHeight="1" x14ac:dyDescent="0.2">
      <c r="A260" s="53">
        <v>3721</v>
      </c>
      <c r="B260" s="85" t="s">
        <v>560</v>
      </c>
      <c r="C260" s="50" t="s">
        <v>561</v>
      </c>
      <c r="D260" s="242">
        <v>23770.35</v>
      </c>
      <c r="E260" s="242">
        <v>20312.22</v>
      </c>
      <c r="F260" s="52">
        <f t="shared" si="67"/>
        <v>85.45191804075246</v>
      </c>
    </row>
    <row r="261" spans="1:6" ht="12.75" customHeight="1" x14ac:dyDescent="0.2">
      <c r="A261" s="53">
        <v>3722</v>
      </c>
      <c r="B261" s="85" t="s">
        <v>562</v>
      </c>
      <c r="C261" s="50" t="s">
        <v>563</v>
      </c>
      <c r="D261" s="242">
        <v>3567.84</v>
      </c>
      <c r="E261" s="242">
        <v>2670.41</v>
      </c>
      <c r="F261" s="52">
        <f t="shared" si="67"/>
        <v>74.846685950042584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79672.23</v>
      </c>
      <c r="E263" s="51">
        <f t="shared" si="68"/>
        <v>94367.709999999992</v>
      </c>
      <c r="F263" s="52">
        <f t="shared" ref="F263:F267" si="69">IF(D263&lt;&gt;0,IF(E263/D263&gt;=100,"&gt;&gt;100",E263/D263*100),"-")</f>
        <v>118.44492114755667</v>
      </c>
    </row>
    <row r="264" spans="1:6" ht="12.75" customHeight="1" x14ac:dyDescent="0.2">
      <c r="A264" s="53">
        <v>381</v>
      </c>
      <c r="B264" s="85" t="s">
        <v>568</v>
      </c>
      <c r="C264" s="50" t="s">
        <v>569</v>
      </c>
      <c r="D264" s="51">
        <f t="shared" ref="D264:E264" si="70">SUM(D265:D267)</f>
        <v>76472.23</v>
      </c>
      <c r="E264" s="51">
        <f t="shared" si="70"/>
        <v>81141.119999999995</v>
      </c>
      <c r="F264" s="52">
        <f t="shared" si="69"/>
        <v>106.10534046149824</v>
      </c>
    </row>
    <row r="265" spans="1:6" ht="12.75" customHeight="1" x14ac:dyDescent="0.2">
      <c r="A265" s="53">
        <v>3811</v>
      </c>
      <c r="B265" s="85" t="s">
        <v>570</v>
      </c>
      <c r="C265" s="50" t="s">
        <v>571</v>
      </c>
      <c r="D265" s="242">
        <v>76472.23</v>
      </c>
      <c r="E265" s="242">
        <v>81141.119999999995</v>
      </c>
      <c r="F265" s="52">
        <f t="shared" si="69"/>
        <v>106.10534046149824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3200</v>
      </c>
      <c r="E268" s="51">
        <f t="shared" si="71"/>
        <v>4373.75</v>
      </c>
      <c r="F268" s="52">
        <f t="shared" ref="F268:F272" si="72">IF(D268&lt;&gt;0,IF(E268/D268&gt;=100,"&gt;&gt;100",E268/D268*100),"-")</f>
        <v>136.6796875</v>
      </c>
    </row>
    <row r="269" spans="1:6" ht="12.75" customHeight="1" x14ac:dyDescent="0.2">
      <c r="A269" s="53">
        <v>3821</v>
      </c>
      <c r="B269" s="85" t="s">
        <v>578</v>
      </c>
      <c r="C269" s="50" t="s">
        <v>579</v>
      </c>
      <c r="D269" s="242">
        <v>3200</v>
      </c>
      <c r="E269" s="242">
        <v>4373.75</v>
      </c>
      <c r="F269" s="52">
        <f t="shared" si="72"/>
        <v>136.6796875</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8852.84</v>
      </c>
      <c r="F279" s="52" t="str">
        <f t="shared" si="74"/>
        <v>-</v>
      </c>
    </row>
    <row r="280" spans="1:6" ht="24" x14ac:dyDescent="0.2">
      <c r="A280" s="53">
        <v>3861</v>
      </c>
      <c r="B280" s="85" t="s">
        <v>599</v>
      </c>
      <c r="C280" s="50" t="s">
        <v>600</v>
      </c>
      <c r="D280" s="242">
        <v>0</v>
      </c>
      <c r="E280" s="242">
        <v>8852.84</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550956.53</v>
      </c>
      <c r="E289" s="51">
        <f t="shared" si="79"/>
        <v>674519.14</v>
      </c>
      <c r="F289" s="52">
        <f t="shared" si="76"/>
        <v>122.42692540553062</v>
      </c>
    </row>
    <row r="290" spans="1:6" ht="12.75" customHeight="1" x14ac:dyDescent="0.2">
      <c r="A290" s="53" t="s">
        <v>609</v>
      </c>
      <c r="B290" s="85" t="s">
        <v>620</v>
      </c>
      <c r="C290" s="50" t="s">
        <v>621</v>
      </c>
      <c r="D290" s="51">
        <f>IF(D6&gt;=D289,D6-D289,0)</f>
        <v>22445.789999999921</v>
      </c>
      <c r="E290" s="51">
        <f>IF(E6&gt;=E289,E6-E289,0)</f>
        <v>253807.11</v>
      </c>
      <c r="F290" s="52">
        <f t="shared" si="76"/>
        <v>1130.755968045682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78958.45</v>
      </c>
      <c r="E292" s="242">
        <v>0</v>
      </c>
      <c r="F292" s="52">
        <f t="shared" si="76"/>
        <v>0</v>
      </c>
    </row>
    <row r="293" spans="1:6" ht="12.75" customHeight="1" x14ac:dyDescent="0.2">
      <c r="A293" s="53">
        <v>92221</v>
      </c>
      <c r="B293" s="85" t="s">
        <v>626</v>
      </c>
      <c r="C293" s="50" t="s">
        <v>627</v>
      </c>
      <c r="D293" s="242">
        <v>0</v>
      </c>
      <c r="E293" s="242">
        <v>19408.939999999999</v>
      </c>
      <c r="F293" s="52" t="str">
        <f t="shared" si="76"/>
        <v>-</v>
      </c>
    </row>
    <row r="294" spans="1:6" ht="12.75" customHeight="1" x14ac:dyDescent="0.2">
      <c r="A294" s="53">
        <v>96</v>
      </c>
      <c r="B294" s="85" t="s">
        <v>628</v>
      </c>
      <c r="C294" s="50" t="s">
        <v>629</v>
      </c>
      <c r="D294" s="242">
        <v>65990.95</v>
      </c>
      <c r="E294" s="242">
        <v>62686.879999999997</v>
      </c>
      <c r="F294" s="52">
        <f t="shared" si="76"/>
        <v>94.993146787551936</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2323.56</v>
      </c>
      <c r="E298" s="51">
        <f t="shared" si="80"/>
        <v>19322.809999999998</v>
      </c>
      <c r="F298" s="52">
        <f t="shared" ref="F298:F418" si="81">IF(D298&lt;&gt;0,IF(E298/D298&gt;=100,"&gt;&gt;100",E298/D298*100),"-")</f>
        <v>831.60365990118612</v>
      </c>
    </row>
    <row r="299" spans="1:6" ht="12.75" customHeight="1" x14ac:dyDescent="0.2">
      <c r="A299" s="53">
        <v>71</v>
      </c>
      <c r="B299" s="85" t="s">
        <v>637</v>
      </c>
      <c r="C299" s="50" t="s">
        <v>638</v>
      </c>
      <c r="D299" s="51">
        <f t="shared" ref="D299:E299" si="82">D300+D304</f>
        <v>0</v>
      </c>
      <c r="E299" s="51">
        <f t="shared" si="82"/>
        <v>9500</v>
      </c>
      <c r="F299" s="52" t="str">
        <f t="shared" si="81"/>
        <v>-</v>
      </c>
    </row>
    <row r="300" spans="1:6" ht="24" x14ac:dyDescent="0.2">
      <c r="A300" s="53">
        <v>711</v>
      </c>
      <c r="B300" s="85" t="s">
        <v>639</v>
      </c>
      <c r="C300" s="50" t="s">
        <v>640</v>
      </c>
      <c r="D300" s="51">
        <f t="shared" ref="D300:E300" si="83">SUM(D301:D303)</f>
        <v>0</v>
      </c>
      <c r="E300" s="51">
        <f t="shared" si="83"/>
        <v>9500</v>
      </c>
      <c r="F300" s="52" t="str">
        <f t="shared" si="81"/>
        <v>-</v>
      </c>
    </row>
    <row r="301" spans="1:6" ht="12.75" customHeight="1" x14ac:dyDescent="0.2">
      <c r="A301" s="53">
        <v>7111</v>
      </c>
      <c r="B301" s="85" t="s">
        <v>641</v>
      </c>
      <c r="C301" s="50" t="s">
        <v>642</v>
      </c>
      <c r="D301" s="242">
        <v>0</v>
      </c>
      <c r="E301" s="242">
        <v>9500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2323.56</v>
      </c>
      <c r="E311" s="51">
        <f t="shared" si="85"/>
        <v>9822.81</v>
      </c>
      <c r="F311" s="52">
        <f t="shared" si="81"/>
        <v>422.74828280741622</v>
      </c>
    </row>
    <row r="312" spans="1:6" ht="12.75" customHeight="1" x14ac:dyDescent="0.2">
      <c r="A312" s="53">
        <v>721</v>
      </c>
      <c r="B312" s="85" t="s">
        <v>663</v>
      </c>
      <c r="C312" s="50" t="s">
        <v>664</v>
      </c>
      <c r="D312" s="51">
        <f t="shared" ref="D312:E312" si="86">SUM(D313:D316)</f>
        <v>2123.56</v>
      </c>
      <c r="E312" s="51">
        <f t="shared" si="86"/>
        <v>9822.81</v>
      </c>
      <c r="F312" s="52">
        <f t="shared" si="81"/>
        <v>462.56333703780444</v>
      </c>
    </row>
    <row r="313" spans="1:6" ht="12.75" customHeight="1" x14ac:dyDescent="0.2">
      <c r="A313" s="53">
        <v>7211</v>
      </c>
      <c r="B313" s="85" t="s">
        <v>665</v>
      </c>
      <c r="C313" s="50" t="s">
        <v>666</v>
      </c>
      <c r="D313" s="242">
        <v>0</v>
      </c>
      <c r="E313" s="242">
        <v>2142.81</v>
      </c>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2123.56</v>
      </c>
      <c r="E316" s="242">
        <v>7680</v>
      </c>
      <c r="F316" s="52">
        <f t="shared" si="81"/>
        <v>361.6568404000829</v>
      </c>
    </row>
    <row r="317" spans="1:6" ht="12.75" customHeight="1" x14ac:dyDescent="0.2">
      <c r="A317" s="53">
        <v>722</v>
      </c>
      <c r="B317" s="85" t="s">
        <v>673</v>
      </c>
      <c r="C317" s="50" t="s">
        <v>674</v>
      </c>
      <c r="D317" s="51">
        <f t="shared" ref="D317:E317" si="87">SUM(D318:D325)</f>
        <v>200</v>
      </c>
      <c r="E317" s="51">
        <f t="shared" si="87"/>
        <v>0</v>
      </c>
      <c r="F317" s="52">
        <f t="shared" si="81"/>
        <v>0</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200</v>
      </c>
      <c r="E324" s="242"/>
      <c r="F324" s="52">
        <f t="shared" si="81"/>
        <v>0</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140498.1</v>
      </c>
      <c r="E350" s="51">
        <f t="shared" si="95"/>
        <v>199285.11000000002</v>
      </c>
      <c r="F350" s="52">
        <f t="shared" si="81"/>
        <v>141.84185408913004</v>
      </c>
    </row>
    <row r="351" spans="1:6" ht="12.75" customHeight="1" x14ac:dyDescent="0.2">
      <c r="A351" s="53">
        <v>41</v>
      </c>
      <c r="B351" s="85" t="s">
        <v>741</v>
      </c>
      <c r="C351" s="50" t="s">
        <v>742</v>
      </c>
      <c r="D351" s="51">
        <f t="shared" ref="D351:E351" si="96">D352+D356</f>
        <v>18676.900000000001</v>
      </c>
      <c r="E351" s="51">
        <f t="shared" si="96"/>
        <v>950</v>
      </c>
      <c r="F351" s="52">
        <f t="shared" si="81"/>
        <v>5.0864972238433568</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18676.900000000001</v>
      </c>
      <c r="E356" s="51">
        <f t="shared" si="98"/>
        <v>950</v>
      </c>
      <c r="F356" s="52">
        <f t="shared" si="81"/>
        <v>5.0864972238433568</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18676.900000000001</v>
      </c>
      <c r="E362" s="242">
        <v>950</v>
      </c>
      <c r="F362" s="52">
        <f t="shared" si="81"/>
        <v>5.0864972238433568</v>
      </c>
    </row>
    <row r="363" spans="1:6" ht="24" x14ac:dyDescent="0.2">
      <c r="A363" s="53">
        <v>42</v>
      </c>
      <c r="B363" s="232" t="s">
        <v>757</v>
      </c>
      <c r="C363" s="50" t="s">
        <v>758</v>
      </c>
      <c r="D363" s="51">
        <f t="shared" ref="D363:E363" si="99">D364+D369+D378+D383+D388+D391</f>
        <v>121821.2</v>
      </c>
      <c r="E363" s="51">
        <f t="shared" si="99"/>
        <v>198335.11000000002</v>
      </c>
      <c r="F363" s="52">
        <f t="shared" si="81"/>
        <v>162.80836997172906</v>
      </c>
    </row>
    <row r="364" spans="1:6" ht="12.75" customHeight="1" x14ac:dyDescent="0.2">
      <c r="A364" s="53">
        <v>421</v>
      </c>
      <c r="B364" s="85" t="s">
        <v>759</v>
      </c>
      <c r="C364" s="50" t="s">
        <v>760</v>
      </c>
      <c r="D364" s="51">
        <f t="shared" ref="D364:E364" si="100">SUM(D365:D368)</f>
        <v>118333.7</v>
      </c>
      <c r="E364" s="51">
        <f t="shared" si="100"/>
        <v>177240.34</v>
      </c>
      <c r="F364" s="52">
        <f t="shared" si="81"/>
        <v>149.78010490671718</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7977.48</v>
      </c>
      <c r="F367" s="52" t="str">
        <f t="shared" si="81"/>
        <v>-</v>
      </c>
    </row>
    <row r="368" spans="1:6" ht="12.75" customHeight="1" x14ac:dyDescent="0.2">
      <c r="A368" s="53">
        <v>4214</v>
      </c>
      <c r="B368" s="85" t="s">
        <v>671</v>
      </c>
      <c r="C368" s="50" t="s">
        <v>764</v>
      </c>
      <c r="D368" s="242">
        <v>118333.7</v>
      </c>
      <c r="E368" s="242">
        <v>169262.86</v>
      </c>
      <c r="F368" s="52">
        <f t="shared" si="81"/>
        <v>143.03859340154156</v>
      </c>
    </row>
    <row r="369" spans="1:6" ht="12.75" customHeight="1" x14ac:dyDescent="0.2">
      <c r="A369" s="53">
        <v>422</v>
      </c>
      <c r="B369" s="85" t="s">
        <v>765</v>
      </c>
      <c r="C369" s="50" t="s">
        <v>766</v>
      </c>
      <c r="D369" s="51">
        <f t="shared" ref="D369:E369" si="101">SUM(D370:D377)</f>
        <v>3487.5</v>
      </c>
      <c r="E369" s="51">
        <f t="shared" si="101"/>
        <v>5155.57</v>
      </c>
      <c r="F369" s="52">
        <f t="shared" si="81"/>
        <v>147.82996415770609</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1066.82</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3487.5</v>
      </c>
      <c r="E376" s="242">
        <v>4088.75</v>
      </c>
      <c r="F376" s="52">
        <f t="shared" si="81"/>
        <v>117.24014336917563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15939.2</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15939.2</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138174.54</v>
      </c>
      <c r="E408" s="51">
        <f t="shared" si="111"/>
        <v>179962.30000000002</v>
      </c>
      <c r="F408" s="52">
        <f t="shared" si="81"/>
        <v>130.24273502195123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575725.88</v>
      </c>
      <c r="E412" s="51">
        <f>E6+E298</f>
        <v>947649.06</v>
      </c>
      <c r="F412" s="52">
        <f t="shared" si="81"/>
        <v>164.60074019948522</v>
      </c>
    </row>
    <row r="413" spans="1:6" ht="12.75" customHeight="1" x14ac:dyDescent="0.2">
      <c r="A413" s="53" t="s">
        <v>609</v>
      </c>
      <c r="B413" s="85" t="s">
        <v>832</v>
      </c>
      <c r="C413" s="50" t="s">
        <v>833</v>
      </c>
      <c r="D413" s="51">
        <f t="shared" ref="D413:E413" si="112">D289+D350</f>
        <v>691454.63</v>
      </c>
      <c r="E413" s="51">
        <f t="shared" si="112"/>
        <v>873804.25</v>
      </c>
      <c r="F413" s="52">
        <f t="shared" si="81"/>
        <v>126.37188502158124</v>
      </c>
    </row>
    <row r="414" spans="1:6" ht="12.75" customHeight="1" x14ac:dyDescent="0.2">
      <c r="A414" s="53" t="s">
        <v>609</v>
      </c>
      <c r="B414" s="85" t="s">
        <v>834</v>
      </c>
      <c r="C414" s="50" t="s">
        <v>835</v>
      </c>
      <c r="D414" s="51">
        <f t="shared" ref="D414:E414" si="113">IF(D412&gt;=D413,D412-D413,0)</f>
        <v>0</v>
      </c>
      <c r="E414" s="51">
        <f t="shared" si="113"/>
        <v>73844.810000000056</v>
      </c>
      <c r="F414" s="52" t="str">
        <f t="shared" si="81"/>
        <v>-</v>
      </c>
    </row>
    <row r="415" spans="1:6" ht="12.75" customHeight="1" x14ac:dyDescent="0.2">
      <c r="A415" s="53" t="s">
        <v>609</v>
      </c>
      <c r="B415" s="85" t="s">
        <v>836</v>
      </c>
      <c r="C415" s="50" t="s">
        <v>837</v>
      </c>
      <c r="D415" s="51">
        <f t="shared" ref="D415:E415" si="114">IF(D413&gt;=D412,D413-D412,0)</f>
        <v>115728.75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78958.45</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19408.939999999999</v>
      </c>
      <c r="F417" s="52" t="str">
        <f t="shared" si="81"/>
        <v>-</v>
      </c>
    </row>
    <row r="418" spans="1:6" ht="12.75" customHeight="1" x14ac:dyDescent="0.2">
      <c r="A418" s="55" t="s">
        <v>843</v>
      </c>
      <c r="B418" s="233" t="s">
        <v>844</v>
      </c>
      <c r="C418" s="56" t="s">
        <v>845</v>
      </c>
      <c r="D418" s="62">
        <f t="shared" ref="D418:E418" si="117">D294+D411</f>
        <v>65990.95</v>
      </c>
      <c r="E418" s="62">
        <f t="shared" si="117"/>
        <v>62686.879999999997</v>
      </c>
      <c r="F418" s="57">
        <f t="shared" si="81"/>
        <v>94.993146787551936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7967.72</v>
      </c>
      <c r="E528" s="51">
        <f t="shared" si="148"/>
        <v>11438.2</v>
      </c>
      <c r="F528" s="52">
        <f t="shared" si="119"/>
        <v>143.5567514922713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7967.72</v>
      </c>
      <c r="E593" s="51">
        <f t="shared" si="167"/>
        <v>11438.2</v>
      </c>
      <c r="F593" s="52">
        <f t="shared" si="119"/>
        <v>143.5567514922713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7967.72</v>
      </c>
      <c r="E617" s="51">
        <f t="shared" si="173"/>
        <v>11438.2</v>
      </c>
      <c r="F617" s="52">
        <f t="shared" si="119"/>
        <v>143.5567514922713</v>
      </c>
    </row>
    <row r="618" spans="1:6" ht="12.75" customHeight="1" x14ac:dyDescent="0.2">
      <c r="A618" s="53">
        <v>5471</v>
      </c>
      <c r="B618" s="85" t="s">
        <v>1234</v>
      </c>
      <c r="C618" s="50" t="s">
        <v>1235</v>
      </c>
      <c r="D618" s="242">
        <v>7967.72</v>
      </c>
      <c r="E618" s="242">
        <v>11438.2</v>
      </c>
      <c r="F618" s="52">
        <f t="shared" si="119"/>
        <v>143.5567514922713</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7967.72</v>
      </c>
      <c r="E636" s="51">
        <f t="shared" si="179"/>
        <v>11438.2</v>
      </c>
      <c r="F636" s="52">
        <f t="shared" si="119"/>
        <v>143.5567514922713</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575725.88</v>
      </c>
      <c r="E639" s="51">
        <f t="shared" si="180"/>
        <v>947649.06</v>
      </c>
      <c r="F639" s="52">
        <f t="shared" si="119"/>
        <v>164.60074019948522</v>
      </c>
    </row>
    <row r="640" spans="1:6" ht="12.75" customHeight="1" x14ac:dyDescent="0.2">
      <c r="A640" s="53" t="s">
        <v>609</v>
      </c>
      <c r="B640" s="85" t="s">
        <v>1278</v>
      </c>
      <c r="C640" s="50" t="s">
        <v>1279</v>
      </c>
      <c r="D640" s="51">
        <f t="shared" ref="D640:E640" si="181">D413+D528</f>
        <v>699422.35</v>
      </c>
      <c r="E640" s="51">
        <f t="shared" si="181"/>
        <v>885242.45</v>
      </c>
      <c r="F640" s="52">
        <f t="shared" si="119"/>
        <v>126.56765257787373</v>
      </c>
    </row>
    <row r="641" spans="1:6" ht="12.75" customHeight="1" x14ac:dyDescent="0.2">
      <c r="A641" s="53" t="s">
        <v>609</v>
      </c>
      <c r="B641" s="85" t="s">
        <v>1280</v>
      </c>
      <c r="C641" s="50" t="s">
        <v>1281</v>
      </c>
      <c r="D641" s="51">
        <f t="shared" ref="D641:E641" si="182">IF(D639&gt;=D640,D639-D640,0)</f>
        <v>0</v>
      </c>
      <c r="E641" s="51">
        <f t="shared" si="182"/>
        <v>62406.610000000102</v>
      </c>
      <c r="F641" s="52" t="str">
        <f t="shared" si="119"/>
        <v>-</v>
      </c>
    </row>
    <row r="642" spans="1:6" ht="12.75" customHeight="1" x14ac:dyDescent="0.2">
      <c r="A642" s="53" t="s">
        <v>609</v>
      </c>
      <c r="B642" s="85" t="s">
        <v>1282</v>
      </c>
      <c r="C642" s="50" t="s">
        <v>1283</v>
      </c>
      <c r="D642" s="51">
        <f t="shared" ref="D642:E642" si="183">IF(D640&gt;=D639,D640-D639,0)</f>
        <v>123696.46999999997</v>
      </c>
      <c r="E642" s="51">
        <f t="shared" si="183"/>
        <v>0</v>
      </c>
      <c r="F642" s="52">
        <f t="shared" si="119"/>
        <v>0</v>
      </c>
    </row>
    <row r="643" spans="1:6" ht="24" x14ac:dyDescent="0.2">
      <c r="A643" s="60" t="s">
        <v>1284</v>
      </c>
      <c r="B643" s="85" t="s">
        <v>1285</v>
      </c>
      <c r="C643" s="61" t="s">
        <v>1284</v>
      </c>
      <c r="D643" s="51">
        <f t="shared" ref="D643:E643" si="184">IF(D416-D417+D637-D638&gt;=0,D416-D417+D637-D638,0)</f>
        <v>78958.45</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19408.939999999999</v>
      </c>
      <c r="F644" s="52" t="str">
        <f t="shared" si="119"/>
        <v>-</v>
      </c>
    </row>
    <row r="645" spans="1:6" ht="24" x14ac:dyDescent="0.2">
      <c r="A645" s="53" t="s">
        <v>609</v>
      </c>
      <c r="B645" s="85" t="s">
        <v>1288</v>
      </c>
      <c r="C645" s="50" t="s">
        <v>1289</v>
      </c>
      <c r="D645" s="51">
        <f t="shared" ref="D645:E645" si="186">IF(D641+D643-D642-D644&gt;=0,D641+D643-D642-D644,0)</f>
        <v>0</v>
      </c>
      <c r="E645" s="51">
        <f t="shared" si="186"/>
        <v>42997.6700000001</v>
      </c>
      <c r="F645" s="52" t="str">
        <f t="shared" si="119"/>
        <v>-</v>
      </c>
    </row>
    <row r="646" spans="1:6" ht="24" x14ac:dyDescent="0.2">
      <c r="A646" s="53" t="s">
        <v>609</v>
      </c>
      <c r="B646" s="85" t="s">
        <v>1290</v>
      </c>
      <c r="C646" s="50" t="s">
        <v>1291</v>
      </c>
      <c r="D646" s="51">
        <f t="shared" ref="D646:E646" si="187">IF(D642+D644-D641-D643&gt;=0,D642+D644-D641-D643,0)</f>
        <v>44738.019999999975</v>
      </c>
      <c r="E646" s="51">
        <f t="shared" si="187"/>
        <v>0</v>
      </c>
      <c r="F646" s="52">
        <f t="shared" si="119"/>
        <v>0</v>
      </c>
    </row>
    <row r="647" spans="1:6" ht="24" x14ac:dyDescent="0.2">
      <c r="A647" s="55" t="s">
        <v>1292</v>
      </c>
      <c r="B647" s="233" t="s">
        <v>1293</v>
      </c>
      <c r="C647" s="56" t="s">
        <v>1292</v>
      </c>
      <c r="D647" s="243">
        <v>13488.17</v>
      </c>
      <c r="E647" s="243">
        <v>16042.76</v>
      </c>
      <c r="F647" s="57">
        <f t="shared" si="119"/>
        <v>118.93948548987743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202490.37</v>
      </c>
      <c r="E649" s="242">
        <v>202490.37</v>
      </c>
      <c r="F649" s="52">
        <f t="shared" ref="F649:F724" si="188">IF(D649&lt;&gt;0,IF(E649/D649&gt;=100,"&gt;&gt;100",E649/D649*100),"-")</f>
        <v>100</v>
      </c>
    </row>
    <row r="650" spans="1:6" ht="12.75" customHeight="1" x14ac:dyDescent="0.2">
      <c r="A650" s="53" t="s">
        <v>1297</v>
      </c>
      <c r="B650" s="85" t="s">
        <v>1298</v>
      </c>
      <c r="C650" s="50" t="s">
        <v>1297</v>
      </c>
      <c r="D650" s="242">
        <v>690437.18</v>
      </c>
      <c r="E650" s="242">
        <v>884419.02</v>
      </c>
      <c r="F650" s="52">
        <f t="shared" si="188"/>
        <v>128.09550899330188</v>
      </c>
    </row>
    <row r="651" spans="1:6" ht="12.75" customHeight="1" x14ac:dyDescent="0.2">
      <c r="A651" s="53" t="s">
        <v>1299</v>
      </c>
      <c r="B651" s="85" t="s">
        <v>1300</v>
      </c>
      <c r="C651" s="50" t="s">
        <v>1299</v>
      </c>
      <c r="D651" s="242">
        <v>848603.23</v>
      </c>
      <c r="E651" s="242">
        <v>1034912.72</v>
      </c>
      <c r="F651" s="52">
        <f t="shared" si="188"/>
        <v>121.95484101562988</v>
      </c>
    </row>
    <row r="652" spans="1:6" ht="24" x14ac:dyDescent="0.2">
      <c r="A652" s="53">
        <v>11</v>
      </c>
      <c r="B652" s="85" t="s">
        <v>1301</v>
      </c>
      <c r="C652" s="50" t="s">
        <v>1302</v>
      </c>
      <c r="D652" s="51">
        <f t="shared" ref="D652:E652" si="189">+D649+D650-D651</f>
        <v>44324.320000000065</v>
      </c>
      <c r="E652" s="51">
        <f t="shared" si="189"/>
        <v>51996.670000000158</v>
      </c>
      <c r="F652" s="52">
        <f t="shared" si="188"/>
        <v>117.30957181069013</v>
      </c>
    </row>
    <row r="653" spans="1:6" ht="24" x14ac:dyDescent="0.2">
      <c r="A653" s="53" t="s">
        <v>609</v>
      </c>
      <c r="B653" s="85" t="s">
        <v>1303</v>
      </c>
      <c r="C653" s="50" t="s">
        <v>1304</v>
      </c>
      <c r="D653" s="262">
        <v>24</v>
      </c>
      <c r="E653" s="262">
        <v>33</v>
      </c>
      <c r="F653" s="52">
        <f t="shared" si="188"/>
        <v>137.5</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23</v>
      </c>
      <c r="E655" s="262">
        <v>32</v>
      </c>
      <c r="F655" s="52">
        <f t="shared" si="188"/>
        <v>139.13043478260869</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156293.9</v>
      </c>
      <c r="E661" s="242">
        <v>184499.13</v>
      </c>
      <c r="F661" s="52">
        <f t="shared" si="188"/>
        <v>118.04627691803711</v>
      </c>
    </row>
    <row r="662" spans="1:6" ht="12.75" customHeight="1" x14ac:dyDescent="0.2">
      <c r="A662" s="53">
        <v>63312</v>
      </c>
      <c r="B662" s="85" t="s">
        <v>1322</v>
      </c>
      <c r="C662" s="50" t="s">
        <v>1323</v>
      </c>
      <c r="D662" s="242">
        <v>10300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33182.480000000003</v>
      </c>
      <c r="E664" s="242">
        <v>37329.75</v>
      </c>
      <c r="F664" s="52">
        <f t="shared" si="188"/>
        <v>112.49837263519784</v>
      </c>
    </row>
    <row r="665" spans="1:6" ht="12.75" customHeight="1" x14ac:dyDescent="0.2">
      <c r="A665" s="53">
        <v>63321</v>
      </c>
      <c r="B665" s="85" t="s">
        <v>1328</v>
      </c>
      <c r="C665" s="50" t="s">
        <v>1329</v>
      </c>
      <c r="D665" s="242">
        <v>17620.349999999999</v>
      </c>
      <c r="E665" s="242">
        <v>82616.539999999994</v>
      </c>
      <c r="F665" s="52">
        <f t="shared" si="188"/>
        <v>468.87002812089429</v>
      </c>
    </row>
    <row r="666" spans="1:6" ht="12.75" customHeight="1" x14ac:dyDescent="0.2">
      <c r="A666" s="53">
        <v>63322</v>
      </c>
      <c r="B666" s="85" t="s">
        <v>1330</v>
      </c>
      <c r="C666" s="50" t="s">
        <v>1331</v>
      </c>
      <c r="D666" s="242">
        <v>0</v>
      </c>
      <c r="E666" s="242">
        <v>15000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5133</v>
      </c>
      <c r="E669" s="242">
        <v>11943.92</v>
      </c>
      <c r="F669" s="52">
        <f t="shared" si="188"/>
        <v>232.68887590103256</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12175</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97348.52</v>
      </c>
      <c r="E694" s="242">
        <v>217736</v>
      </c>
      <c r="F694" s="52">
        <f t="shared" si="188"/>
        <v>223.66647176556972</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14902.19</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2728.82</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1792.32</v>
      </c>
      <c r="E718" s="242">
        <v>3663.17</v>
      </c>
      <c r="F718" s="52">
        <f t="shared" si="188"/>
        <v>204.38147205856097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43.8</v>
      </c>
      <c r="E720" s="242">
        <v>192.51</v>
      </c>
      <c r="F720" s="52">
        <f t="shared" si="188"/>
        <v>439.52054794520546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3873.24</v>
      </c>
      <c r="E722" s="242">
        <v>2113.3200000000002</v>
      </c>
      <c r="F722" s="52">
        <f t="shared" si="188"/>
        <v>54.562072063698622</v>
      </c>
    </row>
    <row r="723" spans="1:6" ht="12.75" customHeight="1" x14ac:dyDescent="0.2">
      <c r="A723" s="53" t="s">
        <v>1426</v>
      </c>
      <c r="B723" s="85" t="s">
        <v>1427</v>
      </c>
      <c r="C723" s="50" t="s">
        <v>1426</v>
      </c>
      <c r="D723" s="242">
        <v>30</v>
      </c>
      <c r="E723" s="242"/>
      <c r="F723" s="52">
        <f t="shared" si="188"/>
        <v>0</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7093.44</v>
      </c>
      <c r="E725" s="242">
        <v>6866.61</v>
      </c>
      <c r="F725" s="52">
        <f t="shared" ref="F725:F979" si="190">IF(D725&lt;&gt;0,IF(E725/D725&gt;=100,"&gt;&gt;100",E725/D725*100),"-")</f>
        <v>96.802256732981462</v>
      </c>
    </row>
    <row r="726" spans="1:6" ht="12.75" customHeight="1" x14ac:dyDescent="0.2">
      <c r="A726" s="53" t="s">
        <v>1432</v>
      </c>
      <c r="B726" s="85" t="s">
        <v>1433</v>
      </c>
      <c r="C726" s="50" t="s">
        <v>1432</v>
      </c>
      <c r="D726" s="242">
        <v>0</v>
      </c>
      <c r="E726" s="242">
        <v>852.46</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1313.6</v>
      </c>
      <c r="E759" s="242">
        <v>537.76</v>
      </c>
      <c r="F759" s="52">
        <f t="shared" si="190"/>
        <v>40.937880633373936</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1150</v>
      </c>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14026.18</v>
      </c>
      <c r="E816" s="242">
        <v>13112.22</v>
      </c>
      <c r="F816" s="52">
        <f t="shared" si="190"/>
        <v>93.483899393847778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5231.6000000000004</v>
      </c>
      <c r="E819" s="242">
        <v>7200</v>
      </c>
      <c r="F819" s="52">
        <f t="shared" si="190"/>
        <v>137.62520070341768</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4512.57</v>
      </c>
      <c r="E821" s="242"/>
      <c r="F821" s="52">
        <f t="shared" si="190"/>
        <v>0</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2987.1</v>
      </c>
      <c r="E824" s="242">
        <v>2080.2600000000002</v>
      </c>
      <c r="F824" s="52">
        <f t="shared" si="190"/>
        <v>69.641458270563433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580.74</v>
      </c>
      <c r="E828" s="242">
        <v>590.15</v>
      </c>
      <c r="F828" s="52">
        <f t="shared" si="190"/>
        <v>101.62034645452354</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8852.84</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7967.72</v>
      </c>
      <c r="E968" s="242">
        <v>11438.2</v>
      </c>
      <c r="F968" s="52">
        <f t="shared" si="190"/>
        <v>143.5567514922713</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5"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49" sqref="D4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118025.71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692716.72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489342.86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254830.3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227108.67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2733.57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537.76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2670.41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115.08</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1347.07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203373.86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684563.62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443710.14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225349.96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206926.15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2400.98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1048.3399999999999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5159.8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115.08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2709.83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229415.28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11438.2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11438.2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126178.80999999994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85806.789999999979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70372.89999999998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0.01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0.01</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67017.48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3528.54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36780.71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26708.23</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462.38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100.65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0.04</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361.68</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0.01</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35.18</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35.18</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177.37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64</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113.37</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15433.89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205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12516.75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2712.14</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40372.019999999997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40372.019999999997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36532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2024-10-10T09:40:42Z</cp:lastPrinted>
  <dcterms:created xsi:type="dcterms:W3CDTF">2022-04-01T05:14:30Z</dcterms:created>
  <dcterms:modified xsi:type="dcterms:W3CDTF">2024-10-10T09:43:13Z</dcterms:modified>
</cp:coreProperties>
</file>