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FINANCIJSKI IZVJEŠTAJ ZA 2023\01.01.-30.06.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F288" i="9"/>
  <c r="E288" i="9"/>
  <c r="B288" i="9" s="1"/>
  <c r="F287" i="9"/>
  <c r="F286" i="9"/>
  <c r="H285" i="9"/>
  <c r="G285" i="9"/>
  <c r="F285" i="9"/>
  <c r="E285" i="9"/>
  <c r="B285" i="9" s="1"/>
  <c r="H284" i="9"/>
  <c r="E284" i="9" s="1"/>
  <c r="B284" i="9" s="1"/>
  <c r="G284" i="9"/>
  <c r="F284" i="9"/>
  <c r="H283" i="9"/>
  <c r="G283" i="9"/>
  <c r="F283" i="9"/>
  <c r="E283" i="9"/>
  <c r="B283" i="9" s="1"/>
  <c r="F282" i="9"/>
  <c r="H281" i="9"/>
  <c r="E281" i="9" s="1"/>
  <c r="B281" i="9" s="1"/>
  <c r="G281" i="9"/>
  <c r="F281" i="9"/>
  <c r="H280" i="9"/>
  <c r="G280" i="9"/>
  <c r="F280" i="9"/>
  <c r="E280" i="9"/>
  <c r="B280" i="9" s="1"/>
  <c r="H279" i="9"/>
  <c r="E279" i="9" s="1"/>
  <c r="B279" i="9" s="1"/>
  <c r="G279" i="9"/>
  <c r="F279" i="9"/>
  <c r="F278" i="9"/>
  <c r="F277" i="9"/>
  <c r="F276" i="9"/>
  <c r="F275" i="9"/>
  <c r="F274" i="9"/>
  <c r="L273" i="9"/>
  <c r="F273" i="9" s="1"/>
  <c r="H273" i="9"/>
  <c r="I272" i="9"/>
  <c r="H272" i="9"/>
  <c r="F272" i="9"/>
  <c r="E272" i="9"/>
  <c r="B272"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F223" i="9" s="1"/>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F217" i="9"/>
  <c r="E217" i="9"/>
  <c r="B217" i="9"/>
  <c r="M216" i="9"/>
  <c r="L216" i="9"/>
  <c r="F216" i="9" s="1"/>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F157" i="9"/>
  <c r="E157" i="9"/>
  <c r="B157" i="9" s="1"/>
  <c r="H156" i="9"/>
  <c r="G156" i="9"/>
  <c r="F156" i="9"/>
  <c r="E156" i="9"/>
  <c r="B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c r="H150" i="9"/>
  <c r="G150" i="9"/>
  <c r="F150" i="9"/>
  <c r="E150" i="9"/>
  <c r="B150" i="9" s="1"/>
  <c r="H149" i="9"/>
  <c r="E149" i="9" s="1"/>
  <c r="B149" i="9" s="1"/>
  <c r="G149" i="9"/>
  <c r="F149" i="9"/>
  <c r="H148" i="9"/>
  <c r="G148" i="9"/>
  <c r="F148" i="9"/>
  <c r="E148" i="9"/>
  <c r="B148" i="9" s="1"/>
  <c r="H147" i="9"/>
  <c r="G147" i="9"/>
  <c r="F147" i="9"/>
  <c r="E147" i="9"/>
  <c r="B147" i="9"/>
  <c r="H146" i="9"/>
  <c r="G146" i="9"/>
  <c r="F146" i="9"/>
  <c r="E146" i="9"/>
  <c r="B146" i="9" s="1"/>
  <c r="H145" i="9"/>
  <c r="E145" i="9" s="1"/>
  <c r="B145" i="9" s="1"/>
  <c r="G145" i="9"/>
  <c r="F145" i="9"/>
  <c r="H144" i="9"/>
  <c r="E144" i="9" s="1"/>
  <c r="B144" i="9" s="1"/>
  <c r="G144" i="9"/>
  <c r="F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G132" i="9"/>
  <c r="F132" i="9"/>
  <c r="E132" i="9"/>
  <c r="B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G126" i="9"/>
  <c r="F126" i="9"/>
  <c r="E126" i="9"/>
  <c r="B126" i="9" s="1"/>
  <c r="H125" i="9"/>
  <c r="G125" i="9"/>
  <c r="F125" i="9"/>
  <c r="E125" i="9"/>
  <c r="B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G109" i="9"/>
  <c r="F109" i="9"/>
  <c r="E109" i="9"/>
  <c r="B109" i="9"/>
  <c r="H108" i="9"/>
  <c r="G108" i="9"/>
  <c r="F108" i="9"/>
  <c r="E108" i="9"/>
  <c r="B108" i="9" s="1"/>
  <c r="H107" i="9"/>
  <c r="G107" i="9"/>
  <c r="F107" i="9"/>
  <c r="E107" i="9"/>
  <c r="B107" i="9"/>
  <c r="H106" i="9"/>
  <c r="G106" i="9"/>
  <c r="F106" i="9"/>
  <c r="E106" i="9"/>
  <c r="B106" i="9" s="1"/>
  <c r="H105" i="9"/>
  <c r="E105" i="9" s="1"/>
  <c r="B105" i="9" s="1"/>
  <c r="G105" i="9"/>
  <c r="F105" i="9"/>
  <c r="H104" i="9"/>
  <c r="G104" i="9"/>
  <c r="F104" i="9"/>
  <c r="E104" i="9"/>
  <c r="B104" i="9" s="1"/>
  <c r="H103" i="9"/>
  <c r="G103" i="9"/>
  <c r="F103" i="9"/>
  <c r="E103" i="9"/>
  <c r="B103" i="9" s="1"/>
  <c r="H102" i="9"/>
  <c r="G102" i="9"/>
  <c r="F102" i="9"/>
  <c r="E102" i="9"/>
  <c r="B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G87" i="9"/>
  <c r="F87" i="9"/>
  <c r="E87" i="9"/>
  <c r="B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G77" i="9"/>
  <c r="F77" i="9"/>
  <c r="E77" i="9"/>
  <c r="B77" i="9"/>
  <c r="H76" i="9"/>
  <c r="G76" i="9"/>
  <c r="F76" i="9"/>
  <c r="E76" i="9"/>
  <c r="B76" i="9" s="1"/>
  <c r="H75" i="9"/>
  <c r="E75" i="9" s="1"/>
  <c r="B75" i="9" s="1"/>
  <c r="G75" i="9"/>
  <c r="F75" i="9"/>
  <c r="H74" i="9"/>
  <c r="G74" i="9"/>
  <c r="F74" i="9"/>
  <c r="E74" i="9"/>
  <c r="B74" i="9" s="1"/>
  <c r="H73" i="9"/>
  <c r="G73" i="9"/>
  <c r="F73" i="9"/>
  <c r="E73" i="9"/>
  <c r="B73" i="9"/>
  <c r="H72" i="9"/>
  <c r="G72" i="9"/>
  <c r="F72" i="9"/>
  <c r="E72" i="9"/>
  <c r="B72" i="9" s="1"/>
  <c r="H71" i="9"/>
  <c r="E71" i="9" s="1"/>
  <c r="B71" i="9" s="1"/>
  <c r="G71" i="9"/>
  <c r="F71" i="9"/>
  <c r="H70" i="9"/>
  <c r="G70" i="9"/>
  <c r="F70" i="9"/>
  <c r="E70" i="9"/>
  <c r="B70" i="9" s="1"/>
  <c r="H69" i="9"/>
  <c r="E69" i="9" s="1"/>
  <c r="B69" i="9" s="1"/>
  <c r="G69" i="9"/>
  <c r="F69" i="9"/>
  <c r="H68" i="9"/>
  <c r="G68" i="9"/>
  <c r="F68" i="9"/>
  <c r="H67" i="9"/>
  <c r="G67" i="9"/>
  <c r="F67" i="9"/>
  <c r="H66" i="9"/>
  <c r="E66" i="9" s="1"/>
  <c r="B66" i="9" s="1"/>
  <c r="G66" i="9"/>
  <c r="F66" i="9"/>
  <c r="H65" i="9"/>
  <c r="G65" i="9"/>
  <c r="F65" i="9"/>
  <c r="E65" i="9"/>
  <c r="B65" i="9" s="1"/>
  <c r="H64" i="9"/>
  <c r="G64" i="9"/>
  <c r="F64" i="9"/>
  <c r="E64" i="9"/>
  <c r="B64" i="9"/>
  <c r="H63" i="9"/>
  <c r="G63" i="9"/>
  <c r="F63" i="9"/>
  <c r="E63" i="9"/>
  <c r="B63" i="9" s="1"/>
  <c r="H62" i="9"/>
  <c r="G62" i="9"/>
  <c r="F62" i="9"/>
  <c r="E62" i="9"/>
  <c r="B62" i="9" s="1"/>
  <c r="H61" i="9"/>
  <c r="G61" i="9"/>
  <c r="F61" i="9"/>
  <c r="E61" i="9"/>
  <c r="B61" i="9"/>
  <c r="H60" i="9"/>
  <c r="G60" i="9"/>
  <c r="F60" i="9"/>
  <c r="E60" i="9"/>
  <c r="B60" i="9" s="1"/>
  <c r="H59" i="9"/>
  <c r="E59" i="9" s="1"/>
  <c r="B59" i="9" s="1"/>
  <c r="G59" i="9"/>
  <c r="F59" i="9"/>
  <c r="H58" i="9"/>
  <c r="G58" i="9"/>
  <c r="F58" i="9"/>
  <c r="E58" i="9"/>
  <c r="B58" i="9" s="1"/>
  <c r="H57" i="9"/>
  <c r="E57" i="9" s="1"/>
  <c r="B57" i="9" s="1"/>
  <c r="G57" i="9"/>
  <c r="F57" i="9"/>
  <c r="H56" i="9"/>
  <c r="E56" i="9" s="1"/>
  <c r="B56" i="9" s="1"/>
  <c r="G56" i="9"/>
  <c r="F56" i="9"/>
  <c r="H55" i="9"/>
  <c r="E55" i="9" s="1"/>
  <c r="B55" i="9" s="1"/>
  <c r="G55" i="9"/>
  <c r="F55" i="9"/>
  <c r="H54" i="9"/>
  <c r="G54" i="9"/>
  <c r="F54" i="9"/>
  <c r="E54" i="9"/>
  <c r="B54" i="9" s="1"/>
  <c r="H53" i="9"/>
  <c r="E53" i="9" s="1"/>
  <c r="B53" i="9" s="1"/>
  <c r="G53" i="9"/>
  <c r="F53" i="9"/>
  <c r="H52" i="9"/>
  <c r="G52" i="9"/>
  <c r="F52" i="9"/>
  <c r="E52" i="9"/>
  <c r="B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G46" i="9"/>
  <c r="F46" i="9"/>
  <c r="E46" i="9"/>
  <c r="B46" i="9" s="1"/>
  <c r="H45" i="9"/>
  <c r="E45" i="9" s="1"/>
  <c r="B45" i="9" s="1"/>
  <c r="G45" i="9"/>
  <c r="F45" i="9"/>
  <c r="H44" i="9"/>
  <c r="E44" i="9" s="1"/>
  <c r="B44" i="9" s="1"/>
  <c r="G44" i="9"/>
  <c r="F44" i="9"/>
  <c r="H43" i="9"/>
  <c r="E43" i="9" s="1"/>
  <c r="B43" i="9" s="1"/>
  <c r="G43" i="9"/>
  <c r="F43" i="9"/>
  <c r="H42" i="9"/>
  <c r="E42" i="9" s="1"/>
  <c r="B42" i="9" s="1"/>
  <c r="G42" i="9"/>
  <c r="F42" i="9"/>
  <c r="H41" i="9"/>
  <c r="G41" i="9"/>
  <c r="F41" i="9"/>
  <c r="E41" i="9"/>
  <c r="B41" i="9" s="1"/>
  <c r="H40" i="9"/>
  <c r="G40" i="9"/>
  <c r="F40" i="9"/>
  <c r="E40" i="9"/>
  <c r="B40" i="9" s="1"/>
  <c r="H39" i="9"/>
  <c r="E39" i="9" s="1"/>
  <c r="B39" i="9" s="1"/>
  <c r="G39" i="9"/>
  <c r="F39" i="9"/>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H30" i="9"/>
  <c r="G30" i="9"/>
  <c r="F30" i="9"/>
  <c r="E30" i="9"/>
  <c r="B30" i="9"/>
  <c r="H29" i="9"/>
  <c r="G29" i="9"/>
  <c r="F29" i="9"/>
  <c r="E29" i="9"/>
  <c r="B29" i="9" s="1"/>
  <c r="H28" i="9"/>
  <c r="G28" i="9"/>
  <c r="F28" i="9"/>
  <c r="E28" i="9"/>
  <c r="B28" i="9"/>
  <c r="H27" i="9"/>
  <c r="E27" i="9" s="1"/>
  <c r="B27" i="9" s="1"/>
  <c r="G27" i="9"/>
  <c r="F27" i="9"/>
  <c r="H26" i="9"/>
  <c r="G26" i="9"/>
  <c r="F26" i="9"/>
  <c r="H25" i="9"/>
  <c r="E25" i="9" s="1"/>
  <c r="B25" i="9" s="1"/>
  <c r="G25" i="9"/>
  <c r="F25" i="9"/>
  <c r="H24" i="9"/>
  <c r="E24" i="9" s="1"/>
  <c r="B24" i="9" s="1"/>
  <c r="G24" i="9"/>
  <c r="F24" i="9"/>
  <c r="H23" i="9"/>
  <c r="E23" i="9" s="1"/>
  <c r="B23" i="9" s="1"/>
  <c r="G23" i="9"/>
  <c r="F23" i="9"/>
  <c r="H22" i="9"/>
  <c r="E22" i="9" s="1"/>
  <c r="B22" i="9" s="1"/>
  <c r="G22" i="9"/>
  <c r="F22" i="9"/>
  <c r="H21" i="9"/>
  <c r="E21" i="9" s="1"/>
  <c r="B21" i="9" s="1"/>
  <c r="G21" i="9"/>
  <c r="F21" i="9"/>
  <c r="F20" i="9"/>
  <c r="F4" i="9"/>
  <c r="O3" i="9"/>
  <c r="G273" i="9" s="1"/>
  <c r="I3" i="9"/>
  <c r="H3" i="9"/>
  <c r="G3" i="9"/>
  <c r="D101" i="8"/>
  <c r="I36" i="3" s="1"/>
  <c r="D95" i="8"/>
  <c r="D90" i="8"/>
  <c r="C1565" i="1" s="1"/>
  <c r="H1565" i="1" s="1"/>
  <c r="D85" i="8"/>
  <c r="C1560" i="1" s="1"/>
  <c r="D80" i="8"/>
  <c r="C1555" i="1" s="1"/>
  <c r="H1555" i="1" s="1"/>
  <c r="D75" i="8"/>
  <c r="D70" i="8"/>
  <c r="C1545" i="1" s="1"/>
  <c r="H1545" i="1" s="1"/>
  <c r="D65" i="8"/>
  <c r="D60" i="8"/>
  <c r="C1535" i="1" s="1"/>
  <c r="H1535" i="1" s="1"/>
  <c r="D55" i="8"/>
  <c r="C1530" i="1" s="1"/>
  <c r="G1530" i="1" s="1"/>
  <c r="D50" i="8"/>
  <c r="D44" i="8"/>
  <c r="D36" i="8"/>
  <c r="D26" i="8"/>
  <c r="D18" i="8"/>
  <c r="D8" i="8"/>
  <c r="D6" i="8" s="1"/>
  <c r="C1481" i="1" s="1"/>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I27" i="3" s="1"/>
  <c r="D115" i="6"/>
  <c r="F115" i="6" s="1"/>
  <c r="F114"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I25" i="3"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I24" i="3" s="1"/>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E245" i="5" s="1"/>
  <c r="D246" i="5"/>
  <c r="F246" i="5" s="1"/>
  <c r="F245" i="5"/>
  <c r="D245" i="5"/>
  <c r="F244" i="5"/>
  <c r="F243" i="5"/>
  <c r="E242" i="5"/>
  <c r="E238" i="5" s="1"/>
  <c r="E237" i="5" s="1"/>
  <c r="I23" i="3" s="1"/>
  <c r="D242" i="5"/>
  <c r="F242" i="5" s="1"/>
  <c r="F241" i="5"/>
  <c r="F240" i="5"/>
  <c r="E239" i="5"/>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292" i="9" s="1"/>
  <c r="F205" i="5"/>
  <c r="F204" i="5"/>
  <c r="F203" i="5"/>
  <c r="F202" i="5"/>
  <c r="F201" i="5"/>
  <c r="F200" i="5"/>
  <c r="F199" i="5"/>
  <c r="E198" i="5"/>
  <c r="E190" i="5" s="1"/>
  <c r="D198" i="5"/>
  <c r="F198" i="5" s="1"/>
  <c r="F197" i="5"/>
  <c r="F196" i="5"/>
  <c r="F195" i="5"/>
  <c r="F194" i="5"/>
  <c r="F193" i="5"/>
  <c r="F192" i="5"/>
  <c r="E191" i="5"/>
  <c r="D191" i="5"/>
  <c r="D190" i="5" s="1"/>
  <c r="F189" i="5"/>
  <c r="F188" i="5"/>
  <c r="F187" i="5"/>
  <c r="F186" i="5"/>
  <c r="F185" i="5"/>
  <c r="F184" i="5"/>
  <c r="F183" i="5"/>
  <c r="F182" i="5"/>
  <c r="F181" i="5"/>
  <c r="E180" i="5"/>
  <c r="E177" i="5" s="1"/>
  <c r="H289" i="9"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F146" i="5"/>
  <c r="D146" i="5"/>
  <c r="F145" i="5"/>
  <c r="F144" i="5"/>
  <c r="F143" i="5"/>
  <c r="E142" i="5"/>
  <c r="D142" i="5"/>
  <c r="F142" i="5" s="1"/>
  <c r="F141" i="5"/>
  <c r="F140" i="5"/>
  <c r="F139" i="5"/>
  <c r="F138" i="5"/>
  <c r="F137" i="5"/>
  <c r="F136" i="5"/>
  <c r="E135" i="5"/>
  <c r="E134" i="5" s="1"/>
  <c r="D135" i="5"/>
  <c r="F135" i="5" s="1"/>
  <c r="F134" i="5"/>
  <c r="D134" i="5"/>
  <c r="F133" i="5"/>
  <c r="F132" i="5"/>
  <c r="F131" i="5"/>
  <c r="F130" i="5"/>
  <c r="F129" i="5"/>
  <c r="F128" i="5"/>
  <c r="F127" i="5"/>
  <c r="E126" i="5"/>
  <c r="D126" i="5"/>
  <c r="F126" i="5" s="1"/>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D87" i="5"/>
  <c r="F87" i="5" s="1"/>
  <c r="F86" i="5"/>
  <c r="F85" i="5"/>
  <c r="F84" i="5"/>
  <c r="F83" i="5"/>
  <c r="F82" i="5"/>
  <c r="F81" i="5"/>
  <c r="F80" i="5"/>
  <c r="E79" i="5"/>
  <c r="E78" i="5" s="1"/>
  <c r="D79" i="5"/>
  <c r="F79" i="5" s="1"/>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2" i="5"/>
  <c r="D12" i="5"/>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E593" i="4"/>
  <c r="F592" i="4"/>
  <c r="F591" i="4"/>
  <c r="E590" i="4"/>
  <c r="D590" i="4"/>
  <c r="F590" i="4" s="1"/>
  <c r="F589" i="4"/>
  <c r="F588" i="4"/>
  <c r="E587" i="4"/>
  <c r="D587" i="4"/>
  <c r="F587" i="4" s="1"/>
  <c r="F586" i="4"/>
  <c r="E585" i="4"/>
  <c r="D585" i="4"/>
  <c r="F585" i="4" s="1"/>
  <c r="F584" i="4"/>
  <c r="F583" i="4"/>
  <c r="F582" i="4"/>
  <c r="E581" i="4"/>
  <c r="E580" i="4" s="1"/>
  <c r="D581" i="4"/>
  <c r="F581" i="4" s="1"/>
  <c r="F580" i="4"/>
  <c r="D580" i="4"/>
  <c r="F579" i="4"/>
  <c r="F578" i="4"/>
  <c r="E577" i="4"/>
  <c r="D577" i="4"/>
  <c r="F577" i="4" s="1"/>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E528" i="4" s="1"/>
  <c r="F527" i="4"/>
  <c r="F526" i="4"/>
  <c r="E525" i="4"/>
  <c r="D525" i="4"/>
  <c r="F525" i="4" s="1"/>
  <c r="F524" i="4"/>
  <c r="F523" i="4"/>
  <c r="E522" i="4"/>
  <c r="D522" i="4"/>
  <c r="F522" i="4" s="1"/>
  <c r="F521" i="4"/>
  <c r="F520" i="4"/>
  <c r="E519" i="4"/>
  <c r="E515" i="4" s="1"/>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8" i="4"/>
  <c r="E417" i="4"/>
  <c r="D412" i="1" s="1"/>
  <c r="H412" i="1" s="1"/>
  <c r="D417" i="4"/>
  <c r="D644" i="4" s="1"/>
  <c r="F644" i="4" s="1"/>
  <c r="E416" i="4"/>
  <c r="E643" i="4" s="1"/>
  <c r="D637" i="1" s="1"/>
  <c r="H637" i="1"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D363" i="4" s="1"/>
  <c r="F36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5" i="4"/>
  <c r="F354" i="4"/>
  <c r="F353" i="4"/>
  <c r="E352" i="4"/>
  <c r="D352" i="4"/>
  <c r="F352" i="4" s="1"/>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D311" i="4" s="1"/>
  <c r="F31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H264" i="1" s="1"/>
  <c r="D268" i="4"/>
  <c r="F267" i="4"/>
  <c r="F266" i="4"/>
  <c r="F265" i="4"/>
  <c r="E264" i="4"/>
  <c r="D264" i="4"/>
  <c r="D263" i="4" s="1"/>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39" i="4"/>
  <c r="F238" i="4"/>
  <c r="F237" i="4"/>
  <c r="E236" i="4"/>
  <c r="D236" i="4"/>
  <c r="D224" i="4" s="1"/>
  <c r="F235" i="4"/>
  <c r="F234" i="4"/>
  <c r="F233" i="4"/>
  <c r="F232" i="4"/>
  <c r="E231" i="4"/>
  <c r="D231" i="4"/>
  <c r="F231" i="4" s="1"/>
  <c r="F230" i="4"/>
  <c r="F229" i="4"/>
  <c r="E228" i="4"/>
  <c r="D228" i="4"/>
  <c r="F228" i="4" s="1"/>
  <c r="F227" i="4"/>
  <c r="F226" i="4"/>
  <c r="E225" i="4"/>
  <c r="D225" i="4"/>
  <c r="F225" i="4" s="1"/>
  <c r="F223" i="4"/>
  <c r="F222" i="4"/>
  <c r="F221" i="4"/>
  <c r="F220" i="4"/>
  <c r="E219" i="4"/>
  <c r="E215" i="4" s="1"/>
  <c r="D211" i="1" s="1"/>
  <c r="H211" i="1" s="1"/>
  <c r="D219" i="4"/>
  <c r="F218" i="4"/>
  <c r="F217" i="4"/>
  <c r="E216" i="4"/>
  <c r="D216" i="4"/>
  <c r="D215" i="4" s="1"/>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H165" i="1" s="1"/>
  <c r="D169" i="4"/>
  <c r="F168" i="4"/>
  <c r="F167" i="4"/>
  <c r="F166" i="4"/>
  <c r="F165" i="4"/>
  <c r="E164" i="4"/>
  <c r="D164" i="4"/>
  <c r="D163" i="4" s="1"/>
  <c r="F162" i="4"/>
  <c r="F161" i="4"/>
  <c r="F160" i="4"/>
  <c r="E159" i="4"/>
  <c r="D155" i="1" s="1"/>
  <c r="H155" i="1" s="1"/>
  <c r="D159" i="4"/>
  <c r="F158" i="4"/>
  <c r="F157" i="4"/>
  <c r="F156" i="4"/>
  <c r="F155" i="4"/>
  <c r="F154" i="4"/>
  <c r="E153" i="4"/>
  <c r="D153" i="4"/>
  <c r="D152" i="4"/>
  <c r="F150" i="4"/>
  <c r="F149" i="4"/>
  <c r="F148" i="4"/>
  <c r="F147" i="4"/>
  <c r="F146" i="4"/>
  <c r="F145" i="4"/>
  <c r="F144" i="4"/>
  <c r="F143" i="4"/>
  <c r="F142" i="4"/>
  <c r="F141" i="4"/>
  <c r="E140" i="4"/>
  <c r="D140" i="4"/>
  <c r="D139" i="4" s="1"/>
  <c r="E139" i="4"/>
  <c r="D135" i="1" s="1"/>
  <c r="H135" i="1" s="1"/>
  <c r="F138" i="4"/>
  <c r="F137" i="4"/>
  <c r="F136" i="4"/>
  <c r="F135" i="4"/>
  <c r="E134" i="4"/>
  <c r="D134" i="4"/>
  <c r="D133" i="4" s="1"/>
  <c r="F133" i="4" s="1"/>
  <c r="E133" i="4"/>
  <c r="F132" i="4"/>
  <c r="F131" i="4"/>
  <c r="F130" i="4"/>
  <c r="F129" i="4"/>
  <c r="E128" i="4"/>
  <c r="D128" i="4"/>
  <c r="F128" i="4" s="1"/>
  <c r="F127" i="4"/>
  <c r="F126" i="4"/>
  <c r="E125" i="4"/>
  <c r="E124" i="4" s="1"/>
  <c r="D125" i="4"/>
  <c r="F125" i="4" s="1"/>
  <c r="F124" i="4"/>
  <c r="D124" i="4"/>
  <c r="F123" i="4"/>
  <c r="F122" i="4"/>
  <c r="F121" i="4"/>
  <c r="E120" i="4"/>
  <c r="D120" i="4"/>
  <c r="F120" i="4" s="1"/>
  <c r="F119" i="4"/>
  <c r="F118" i="4"/>
  <c r="F117" i="4"/>
  <c r="F116" i="4"/>
  <c r="F115" i="4"/>
  <c r="F114" i="4"/>
  <c r="F113" i="4"/>
  <c r="E112" i="4"/>
  <c r="D112" i="4"/>
  <c r="F111" i="4"/>
  <c r="F110" i="4"/>
  <c r="F109" i="4"/>
  <c r="F108" i="4"/>
  <c r="E107" i="4"/>
  <c r="E106" i="4" s="1"/>
  <c r="D102" i="1" s="1"/>
  <c r="H102" i="1" s="1"/>
  <c r="D107" i="4"/>
  <c r="F106"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H79" i="1" s="1"/>
  <c r="D83" i="4"/>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58" i="1" s="1"/>
  <c r="H58" i="1" s="1"/>
  <c r="D62" i="4"/>
  <c r="F61" i="4"/>
  <c r="F60" i="4"/>
  <c r="E59" i="4"/>
  <c r="D59" i="4"/>
  <c r="F58" i="4"/>
  <c r="F57" i="4"/>
  <c r="F56" i="4"/>
  <c r="F55" i="4"/>
  <c r="E54" i="4"/>
  <c r="D54" i="4"/>
  <c r="F54" i="4" s="1"/>
  <c r="F53" i="4"/>
  <c r="F52" i="4"/>
  <c r="E51" i="4"/>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8" i="4"/>
  <c r="D7" i="4" s="1"/>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H1578" i="1"/>
  <c r="C1578" i="1"/>
  <c r="G1578" i="1" s="1"/>
  <c r="G1577" i="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C1569" i="1"/>
  <c r="H1569" i="1" s="1"/>
  <c r="H1568" i="1"/>
  <c r="C1568" i="1"/>
  <c r="G1568" i="1" s="1"/>
  <c r="C1567" i="1"/>
  <c r="H1567" i="1" s="1"/>
  <c r="C1566" i="1"/>
  <c r="G1566" i="1" s="1"/>
  <c r="G1565" i="1"/>
  <c r="C1564" i="1"/>
  <c r="C1563" i="1"/>
  <c r="H1563" i="1" s="1"/>
  <c r="C1562" i="1"/>
  <c r="G1561" i="1"/>
  <c r="C1561" i="1"/>
  <c r="H1561" i="1" s="1"/>
  <c r="C1559" i="1"/>
  <c r="H1559" i="1" s="1"/>
  <c r="C1558" i="1"/>
  <c r="G1557" i="1"/>
  <c r="C1557" i="1"/>
  <c r="H1557" i="1" s="1"/>
  <c r="C1556" i="1"/>
  <c r="G1555" i="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4" i="1"/>
  <c r="G1543" i="1"/>
  <c r="C1543" i="1"/>
  <c r="H1543" i="1" s="1"/>
  <c r="C1542" i="1"/>
  <c r="G1541" i="1"/>
  <c r="C1541" i="1"/>
  <c r="H1541" i="1" s="1"/>
  <c r="C1540" i="1"/>
  <c r="G1539" i="1"/>
  <c r="C1539" i="1"/>
  <c r="H1539" i="1" s="1"/>
  <c r="C1538" i="1"/>
  <c r="C1537" i="1"/>
  <c r="H1537" i="1" s="1"/>
  <c r="C1536" i="1"/>
  <c r="G1535" i="1"/>
  <c r="C1534" i="1"/>
  <c r="G1534" i="1" s="1"/>
  <c r="C1533" i="1"/>
  <c r="H1533" i="1" s="1"/>
  <c r="C1532" i="1"/>
  <c r="G1532" i="1" s="1"/>
  <c r="G1531" i="1"/>
  <c r="C1531" i="1"/>
  <c r="H1531" i="1" s="1"/>
  <c r="G1529" i="1"/>
  <c r="C1529" i="1"/>
  <c r="H1529" i="1" s="1"/>
  <c r="H1528" i="1"/>
  <c r="C1528" i="1"/>
  <c r="G1528" i="1" s="1"/>
  <c r="G1527" i="1"/>
  <c r="C1527" i="1"/>
  <c r="H1527" i="1" s="1"/>
  <c r="H1526" i="1"/>
  <c r="C1526" i="1"/>
  <c r="G1526" i="1" s="1"/>
  <c r="G1523" i="1"/>
  <c r="C1523" i="1"/>
  <c r="H1523" i="1" s="1"/>
  <c r="C1522" i="1"/>
  <c r="G1521" i="1"/>
  <c r="C1521" i="1"/>
  <c r="H1521" i="1" s="1"/>
  <c r="C1520" i="1"/>
  <c r="G1519" i="1"/>
  <c r="C1519" i="1"/>
  <c r="H1519" i="1" s="1"/>
  <c r="H1516" i="1"/>
  <c r="C1516" i="1"/>
  <c r="G1516" i="1" s="1"/>
  <c r="C1515" i="1"/>
  <c r="H1515" i="1" s="1"/>
  <c r="H1514" i="1"/>
  <c r="C1514" i="1"/>
  <c r="G1514" i="1" s="1"/>
  <c r="G1513" i="1"/>
  <c r="C1513" i="1"/>
  <c r="H1513" i="1" s="1"/>
  <c r="H1512" i="1"/>
  <c r="C1512" i="1"/>
  <c r="G1512" i="1" s="1"/>
  <c r="C1511" i="1"/>
  <c r="H1511" i="1" s="1"/>
  <c r="C1510" i="1"/>
  <c r="G1510" i="1" s="1"/>
  <c r="C1509" i="1"/>
  <c r="H1509" i="1" s="1"/>
  <c r="C1508" i="1"/>
  <c r="G1508" i="1" s="1"/>
  <c r="C1507" i="1"/>
  <c r="H1507" i="1" s="1"/>
  <c r="H1506" i="1"/>
  <c r="C1506" i="1"/>
  <c r="G1506" i="1" s="1"/>
  <c r="C1505" i="1"/>
  <c r="H1505" i="1" s="1"/>
  <c r="C1504" i="1"/>
  <c r="G1504" i="1" s="1"/>
  <c r="C1503" i="1"/>
  <c r="H1503" i="1" s="1"/>
  <c r="C1502" i="1"/>
  <c r="G1502" i="1" s="1"/>
  <c r="C1500" i="1"/>
  <c r="H1498" i="1"/>
  <c r="C1498" i="1"/>
  <c r="G1498" i="1" s="1"/>
  <c r="G1497" i="1"/>
  <c r="C1497" i="1"/>
  <c r="H1497" i="1" s="1"/>
  <c r="H1496" i="1"/>
  <c r="C1496" i="1"/>
  <c r="G1496" i="1" s="1"/>
  <c r="G1495" i="1"/>
  <c r="C1495" i="1"/>
  <c r="H1495" i="1" s="1"/>
  <c r="H1494" i="1"/>
  <c r="C1494" i="1"/>
  <c r="G1494" i="1" s="1"/>
  <c r="G1493" i="1"/>
  <c r="C1493" i="1"/>
  <c r="H1493" i="1" s="1"/>
  <c r="H1492" i="1"/>
  <c r="C1492" i="1"/>
  <c r="G1492" i="1" s="1"/>
  <c r="G1491" i="1"/>
  <c r="C1491" i="1"/>
  <c r="H1491" i="1" s="1"/>
  <c r="H1490" i="1"/>
  <c r="C1490" i="1"/>
  <c r="G1490" i="1" s="1"/>
  <c r="G1489" i="1"/>
  <c r="C1489" i="1"/>
  <c r="H1489" i="1" s="1"/>
  <c r="H1488" i="1"/>
  <c r="C1488" i="1"/>
  <c r="G1488" i="1" s="1"/>
  <c r="G1487" i="1"/>
  <c r="C1487" i="1"/>
  <c r="H1487" i="1" s="1"/>
  <c r="H1486" i="1"/>
  <c r="C1486" i="1"/>
  <c r="G1486" i="1" s="1"/>
  <c r="G1485" i="1"/>
  <c r="C1485" i="1"/>
  <c r="H1485" i="1" s="1"/>
  <c r="C1484" i="1"/>
  <c r="G1484" i="1" s="1"/>
  <c r="H1482" i="1"/>
  <c r="C1482" i="1"/>
  <c r="G1482" i="1" s="1"/>
  <c r="C1480" i="1"/>
  <c r="G1480" i="1" s="1"/>
  <c r="D1479" i="1"/>
  <c r="C1479" i="1"/>
  <c r="D1478" i="1"/>
  <c r="C1478" i="1"/>
  <c r="D1477" i="1"/>
  <c r="C1477" i="1"/>
  <c r="D1476" i="1"/>
  <c r="C1476" i="1"/>
  <c r="H1475" i="1"/>
  <c r="D1475" i="1"/>
  <c r="C1475" i="1"/>
  <c r="G1475" i="1" s="1"/>
  <c r="H1474" i="1"/>
  <c r="D1474" i="1"/>
  <c r="J1474" i="1" s="1"/>
  <c r="C1474" i="1"/>
  <c r="G1474" i="1" s="1"/>
  <c r="I1474" i="1" s="1"/>
  <c r="H1473" i="1"/>
  <c r="D1473" i="1"/>
  <c r="J1473" i="1" s="1"/>
  <c r="C1473" i="1"/>
  <c r="G1473" i="1" s="1"/>
  <c r="I1473" i="1" s="1"/>
  <c r="H1472" i="1"/>
  <c r="D1472" i="1"/>
  <c r="J1472" i="1" s="1"/>
  <c r="C1472" i="1"/>
  <c r="G1472" i="1" s="1"/>
  <c r="I1472" i="1" s="1"/>
  <c r="H1471" i="1"/>
  <c r="D1471" i="1"/>
  <c r="J1471" i="1" s="1"/>
  <c r="C1471" i="1"/>
  <c r="G1471" i="1" s="1"/>
  <c r="I1471" i="1" s="1"/>
  <c r="D1470" i="1"/>
  <c r="H1470" i="1" s="1"/>
  <c r="C1470" i="1"/>
  <c r="H1469" i="1"/>
  <c r="D1469" i="1"/>
  <c r="C1469" i="1"/>
  <c r="G1469" i="1" s="1"/>
  <c r="H1468" i="1"/>
  <c r="D1468" i="1"/>
  <c r="J1468" i="1" s="1"/>
  <c r="C1468" i="1"/>
  <c r="G1468" i="1" s="1"/>
  <c r="I1468" i="1" s="1"/>
  <c r="H1467" i="1"/>
  <c r="D1467" i="1"/>
  <c r="J1467" i="1" s="1"/>
  <c r="C1467" i="1"/>
  <c r="G1467" i="1" s="1"/>
  <c r="I1467" i="1" s="1"/>
  <c r="H1466" i="1"/>
  <c r="D1466" i="1"/>
  <c r="J1466" i="1" s="1"/>
  <c r="C1466" i="1"/>
  <c r="G1466" i="1" s="1"/>
  <c r="I1466" i="1" s="1"/>
  <c r="H1465" i="1"/>
  <c r="D1465" i="1"/>
  <c r="J1465" i="1" s="1"/>
  <c r="C1465" i="1"/>
  <c r="G1465" i="1" s="1"/>
  <c r="I1465" i="1" s="1"/>
  <c r="H1464" i="1"/>
  <c r="D1464" i="1"/>
  <c r="J1464" i="1" s="1"/>
  <c r="C1464" i="1"/>
  <c r="G1464" i="1" s="1"/>
  <c r="I1464" i="1" s="1"/>
  <c r="H1463" i="1"/>
  <c r="D1463" i="1"/>
  <c r="J1463" i="1" s="1"/>
  <c r="C1463" i="1"/>
  <c r="G1463" i="1" s="1"/>
  <c r="I1463" i="1" s="1"/>
  <c r="H1462" i="1"/>
  <c r="D1462" i="1"/>
  <c r="J1462" i="1" s="1"/>
  <c r="C1462" i="1"/>
  <c r="G1462" i="1" s="1"/>
  <c r="I1462" i="1" s="1"/>
  <c r="D1461" i="1"/>
  <c r="H1461" i="1" s="1"/>
  <c r="C1461" i="1"/>
  <c r="D1460" i="1"/>
  <c r="H1460" i="1" s="1"/>
  <c r="C1460" i="1"/>
  <c r="J1459" i="1"/>
  <c r="D1459" i="1"/>
  <c r="H1459" i="1" s="1"/>
  <c r="C1459" i="1"/>
  <c r="D1458" i="1"/>
  <c r="H1458" i="1" s="1"/>
  <c r="C1458" i="1"/>
  <c r="J1457" i="1"/>
  <c r="D1457" i="1"/>
  <c r="H1457" i="1" s="1"/>
  <c r="C1457" i="1"/>
  <c r="D1456" i="1"/>
  <c r="H1456" i="1" s="1"/>
  <c r="C1456" i="1"/>
  <c r="J1455" i="1"/>
  <c r="D1455" i="1"/>
  <c r="H1455" i="1" s="1"/>
  <c r="C1455" i="1"/>
  <c r="H1454" i="1"/>
  <c r="D1454" i="1"/>
  <c r="C1454" i="1"/>
  <c r="G1454" i="1" s="1"/>
  <c r="D1453" i="1"/>
  <c r="H1453" i="1" s="1"/>
  <c r="C1453" i="1"/>
  <c r="J1452" i="1"/>
  <c r="D1452" i="1"/>
  <c r="H1452" i="1" s="1"/>
  <c r="C1452" i="1"/>
  <c r="D1451" i="1"/>
  <c r="H1451" i="1" s="1"/>
  <c r="C1451" i="1"/>
  <c r="J1450" i="1"/>
  <c r="D1450" i="1"/>
  <c r="H1450" i="1" s="1"/>
  <c r="C1450" i="1"/>
  <c r="D1449" i="1"/>
  <c r="H1449" i="1" s="1"/>
  <c r="C1449" i="1"/>
  <c r="J1448" i="1"/>
  <c r="D1448" i="1"/>
  <c r="H1448" i="1" s="1"/>
  <c r="C1448" i="1"/>
  <c r="D1447" i="1"/>
  <c r="H1447" i="1" s="1"/>
  <c r="C1447" i="1"/>
  <c r="J1446" i="1"/>
  <c r="D1446" i="1"/>
  <c r="H1446" i="1" s="1"/>
  <c r="C1446" i="1"/>
  <c r="J1445" i="1"/>
  <c r="D1445" i="1"/>
  <c r="C1445" i="1"/>
  <c r="H1445" i="1" s="1"/>
  <c r="D1444" i="1"/>
  <c r="C1444" i="1"/>
  <c r="D1443" i="1"/>
  <c r="C1443" i="1"/>
  <c r="D1442" i="1"/>
  <c r="C1442" i="1"/>
  <c r="D1441" i="1"/>
  <c r="C1441" i="1"/>
  <c r="D1440" i="1"/>
  <c r="C1440" i="1"/>
  <c r="D1439" i="1"/>
  <c r="C1439" i="1"/>
  <c r="D1438" i="1"/>
  <c r="C1438" i="1"/>
  <c r="H1438" i="1" s="1"/>
  <c r="D1437" i="1"/>
  <c r="C1437" i="1"/>
  <c r="H1437" i="1" s="1"/>
  <c r="D1436" i="1"/>
  <c r="C1436" i="1"/>
  <c r="H1436" i="1" s="1"/>
  <c r="D1434" i="1"/>
  <c r="C1434" i="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D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G1306" i="1" s="1"/>
  <c r="D1305" i="1"/>
  <c r="H1305" i="1" s="1"/>
  <c r="C1305" i="1"/>
  <c r="H1304" i="1"/>
  <c r="D1304" i="1"/>
  <c r="C1304" i="1"/>
  <c r="G1304" i="1" s="1"/>
  <c r="D1303" i="1"/>
  <c r="H1303" i="1" s="1"/>
  <c r="C1303" i="1"/>
  <c r="H1302" i="1"/>
  <c r="D1302" i="1"/>
  <c r="C1302" i="1"/>
  <c r="G1302" i="1" s="1"/>
  <c r="D1301" i="1"/>
  <c r="H1301" i="1" s="1"/>
  <c r="C1301" i="1"/>
  <c r="H1300" i="1"/>
  <c r="D1300" i="1"/>
  <c r="C1300" i="1"/>
  <c r="G1300" i="1" s="1"/>
  <c r="D1299" i="1"/>
  <c r="H1299" i="1" s="1"/>
  <c r="C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H1278" i="1"/>
  <c r="D1278" i="1"/>
  <c r="C1278" i="1"/>
  <c r="G1278" i="1" s="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H1264" i="1"/>
  <c r="D1264" i="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D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3" i="1"/>
  <c r="D1183" i="1"/>
  <c r="C1183" i="1"/>
  <c r="G1183" i="1" s="1"/>
  <c r="D1182" i="1"/>
  <c r="H1182" i="1" s="1"/>
  <c r="C1182" i="1"/>
  <c r="H1181" i="1"/>
  <c r="D1181" i="1"/>
  <c r="C1181" i="1"/>
  <c r="G1181" i="1" s="1"/>
  <c r="D1180" i="1"/>
  <c r="H1180" i="1" s="1"/>
  <c r="C1180" i="1"/>
  <c r="H1179" i="1"/>
  <c r="D1179" i="1"/>
  <c r="C1179" i="1"/>
  <c r="G1179"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H1154" i="1" s="1"/>
  <c r="C1154"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H1140" i="1" s="1"/>
  <c r="C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C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G1094" i="1" s="1"/>
  <c r="D1093" i="1"/>
  <c r="H1093"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4" i="1"/>
  <c r="D1074" i="1"/>
  <c r="C1074" i="1"/>
  <c r="G1074" i="1" s="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H1056" i="1"/>
  <c r="D1056" i="1"/>
  <c r="C1056" i="1"/>
  <c r="G1056" i="1" s="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H1047" i="1" s="1"/>
  <c r="C1047"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2" i="1"/>
  <c r="H1012" i="1" s="1"/>
  <c r="C1012" i="1"/>
  <c r="H1011" i="1"/>
  <c r="D1011" i="1"/>
  <c r="C1011" i="1"/>
  <c r="G1011" i="1" s="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D985"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C824" i="1"/>
  <c r="D823" i="1"/>
  <c r="H823" i="1" s="1"/>
  <c r="C823" i="1"/>
  <c r="G823" i="1" s="1"/>
  <c r="D822" i="1"/>
  <c r="H822" i="1" s="1"/>
  <c r="C822" i="1"/>
  <c r="D821" i="1"/>
  <c r="H821" i="1" s="1"/>
  <c r="C821" i="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D717" i="1"/>
  <c r="H717" i="1" s="1"/>
  <c r="C717" i="1"/>
  <c r="G717" i="1" s="1"/>
  <c r="D716" i="1"/>
  <c r="H716" i="1" s="1"/>
  <c r="C716" i="1"/>
  <c r="G716" i="1" s="1"/>
  <c r="D715" i="1"/>
  <c r="H715" i="1" s="1"/>
  <c r="C715" i="1"/>
  <c r="D714" i="1"/>
  <c r="H714" i="1" s="1"/>
  <c r="C714" i="1"/>
  <c r="G714" i="1" s="1"/>
  <c r="D713" i="1"/>
  <c r="H713" i="1" s="1"/>
  <c r="C713" i="1"/>
  <c r="D712" i="1"/>
  <c r="H712" i="1" s="1"/>
  <c r="C712" i="1"/>
  <c r="G712" i="1" s="1"/>
  <c r="D711" i="1"/>
  <c r="H711" i="1" s="1"/>
  <c r="C711" i="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D661" i="1"/>
  <c r="H661" i="1" s="1"/>
  <c r="C661" i="1"/>
  <c r="G661" i="1" s="1"/>
  <c r="D660" i="1"/>
  <c r="H660" i="1" s="1"/>
  <c r="C660" i="1"/>
  <c r="G660" i="1" s="1"/>
  <c r="D659" i="1"/>
  <c r="H659" i="1" s="1"/>
  <c r="C659" i="1"/>
  <c r="G659" i="1" s="1"/>
  <c r="D658" i="1"/>
  <c r="H658" i="1" s="1"/>
  <c r="C658" i="1"/>
  <c r="D657" i="1"/>
  <c r="H657" i="1" s="1"/>
  <c r="C657" i="1"/>
  <c r="D656" i="1"/>
  <c r="H656" i="1" s="1"/>
  <c r="C656" i="1"/>
  <c r="G656" i="1" s="1"/>
  <c r="D655" i="1"/>
  <c r="H655" i="1" s="1"/>
  <c r="C655" i="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D647" i="1"/>
  <c r="H647" i="1" s="1"/>
  <c r="C647" i="1"/>
  <c r="G647" i="1" s="1"/>
  <c r="D646" i="1"/>
  <c r="H646" i="1" s="1"/>
  <c r="C646" i="1"/>
  <c r="G646" i="1" s="1"/>
  <c r="C645" i="1"/>
  <c r="D644" i="1"/>
  <c r="H644" i="1" s="1"/>
  <c r="C644" i="1"/>
  <c r="D643" i="1"/>
  <c r="H643" i="1" s="1"/>
  <c r="C643" i="1"/>
  <c r="D642" i="1"/>
  <c r="H642" i="1" s="1"/>
  <c r="C642" i="1"/>
  <c r="G642" i="1" s="1"/>
  <c r="D641" i="1"/>
  <c r="H641" i="1" s="1"/>
  <c r="C641" i="1"/>
  <c r="G641" i="1" s="1"/>
  <c r="C638" i="1"/>
  <c r="C637" i="1"/>
  <c r="D632" i="1"/>
  <c r="H632" i="1" s="1"/>
  <c r="C632" i="1"/>
  <c r="G632" i="1" s="1"/>
  <c r="D631" i="1"/>
  <c r="H631" i="1" s="1"/>
  <c r="C631" i="1"/>
  <c r="G631"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D522"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C478" i="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D413" i="1"/>
  <c r="H413" i="1" s="1"/>
  <c r="C413" i="1"/>
  <c r="C412" i="1"/>
  <c r="C411" i="1"/>
  <c r="D406" i="1"/>
  <c r="H406" i="1" s="1"/>
  <c r="C406" i="1"/>
  <c r="G406" i="1" s="1"/>
  <c r="D405" i="1"/>
  <c r="H405" i="1" s="1"/>
  <c r="C405" i="1"/>
  <c r="G405" i="1" s="1"/>
  <c r="D404" i="1"/>
  <c r="H404" i="1" s="1"/>
  <c r="C404" i="1"/>
  <c r="G404"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D362" i="1"/>
  <c r="H362" i="1" s="1"/>
  <c r="C362" i="1"/>
  <c r="G362" i="1" s="1"/>
  <c r="D361" i="1"/>
  <c r="H361" i="1" s="1"/>
  <c r="C361" i="1"/>
  <c r="G361" i="1" s="1"/>
  <c r="D360" i="1"/>
  <c r="H360" i="1" s="1"/>
  <c r="C360" i="1"/>
  <c r="G360" i="1" s="1"/>
  <c r="D359" i="1"/>
  <c r="H359" i="1" s="1"/>
  <c r="C359" i="1"/>
  <c r="D358" i="1"/>
  <c r="H358" i="1" s="1"/>
  <c r="C358" i="1"/>
  <c r="D357" i="1"/>
  <c r="H357" i="1" s="1"/>
  <c r="C357" i="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D350" i="1"/>
  <c r="H350" i="1" s="1"/>
  <c r="C350" i="1"/>
  <c r="G350" i="1" s="1"/>
  <c r="D349" i="1"/>
  <c r="H349" i="1" s="1"/>
  <c r="C349" i="1"/>
  <c r="G349" i="1" s="1"/>
  <c r="D348" i="1"/>
  <c r="H348" i="1" s="1"/>
  <c r="C348" i="1"/>
  <c r="G348" i="1" s="1"/>
  <c r="D347" i="1"/>
  <c r="H347" i="1" s="1"/>
  <c r="C347" i="1"/>
  <c r="G347" i="1" s="1"/>
  <c r="C346"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C294" i="1"/>
  <c r="D292" i="1"/>
  <c r="H292" i="1" s="1"/>
  <c r="C292" i="1"/>
  <c r="G292" i="1" s="1"/>
  <c r="D291" i="1"/>
  <c r="H291" i="1" s="1"/>
  <c r="C291" i="1"/>
  <c r="G291" i="1" s="1"/>
  <c r="D290" i="1"/>
  <c r="H290" i="1" s="1"/>
  <c r="C290" i="1"/>
  <c r="D289" i="1"/>
  <c r="H289" i="1" s="1"/>
  <c r="C289" i="1"/>
  <c r="G289" i="1" s="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C264" i="1"/>
  <c r="D263" i="1"/>
  <c r="H263" i="1" s="1"/>
  <c r="C263" i="1"/>
  <c r="G263" i="1" s="1"/>
  <c r="D262" i="1"/>
  <c r="H262" i="1" s="1"/>
  <c r="C262" i="1"/>
  <c r="G262" i="1" s="1"/>
  <c r="D261" i="1"/>
  <c r="H261" i="1" s="1"/>
  <c r="C261" i="1"/>
  <c r="G261" i="1" s="1"/>
  <c r="D260" i="1"/>
  <c r="H260" i="1" s="1"/>
  <c r="C260" i="1"/>
  <c r="G260" i="1" s="1"/>
  <c r="C259" i="1"/>
  <c r="D258" i="1"/>
  <c r="H258" i="1" s="1"/>
  <c r="C258" i="1"/>
  <c r="G258" i="1" s="1"/>
  <c r="D257" i="1"/>
  <c r="H257" i="1" s="1"/>
  <c r="C257" i="1"/>
  <c r="D256" i="1"/>
  <c r="H256" i="1" s="1"/>
  <c r="C256" i="1"/>
  <c r="D255" i="1"/>
  <c r="H255" i="1" s="1"/>
  <c r="C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C248" i="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D236" i="1"/>
  <c r="H236" i="1" s="1"/>
  <c r="C236" i="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C220" i="1"/>
  <c r="D219" i="1"/>
  <c r="H219" i="1" s="1"/>
  <c r="C219" i="1"/>
  <c r="G219" i="1" s="1"/>
  <c r="D218" i="1"/>
  <c r="H218" i="1" s="1"/>
  <c r="C218" i="1"/>
  <c r="G218" i="1" s="1"/>
  <c r="D217" i="1"/>
  <c r="H217" i="1" s="1"/>
  <c r="C217" i="1"/>
  <c r="G217" i="1" s="1"/>
  <c r="D216" i="1"/>
  <c r="H216" i="1" s="1"/>
  <c r="C216" i="1"/>
  <c r="G216" i="1" s="1"/>
  <c r="C215" i="1"/>
  <c r="D214" i="1"/>
  <c r="H214" i="1" s="1"/>
  <c r="C214" i="1"/>
  <c r="G214" i="1" s="1"/>
  <c r="D213" i="1"/>
  <c r="H213" i="1" s="1"/>
  <c r="C213" i="1"/>
  <c r="G213" i="1" s="1"/>
  <c r="D212" i="1"/>
  <c r="H212" i="1" s="1"/>
  <c r="C212" i="1"/>
  <c r="G212" i="1" s="1"/>
  <c r="C211" i="1"/>
  <c r="D210" i="1"/>
  <c r="H210" i="1" s="1"/>
  <c r="C210" i="1"/>
  <c r="D209" i="1"/>
  <c r="H209" i="1" s="1"/>
  <c r="C209" i="1"/>
  <c r="G209" i="1" s="1"/>
  <c r="D208" i="1"/>
  <c r="H208" i="1" s="1"/>
  <c r="C208" i="1"/>
  <c r="G208" i="1" s="1"/>
  <c r="D207" i="1"/>
  <c r="H207" i="1" s="1"/>
  <c r="C207" i="1"/>
  <c r="D206" i="1"/>
  <c r="H206" i="1" s="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D191" i="1"/>
  <c r="H191" i="1" s="1"/>
  <c r="C191" i="1"/>
  <c r="D190" i="1"/>
  <c r="H190" i="1" s="1"/>
  <c r="C190" i="1"/>
  <c r="D189" i="1"/>
  <c r="H189" i="1" s="1"/>
  <c r="C189" i="1"/>
  <c r="D188" i="1"/>
  <c r="H188" i="1" s="1"/>
  <c r="C188" i="1"/>
  <c r="G188" i="1" s="1"/>
  <c r="D187" i="1"/>
  <c r="H187" i="1" s="1"/>
  <c r="C187" i="1"/>
  <c r="D186" i="1"/>
  <c r="H186" i="1" s="1"/>
  <c r="C186" i="1"/>
  <c r="G186" i="1" s="1"/>
  <c r="D185" i="1"/>
  <c r="H185" i="1" s="1"/>
  <c r="C185" i="1"/>
  <c r="D184" i="1"/>
  <c r="H184" i="1" s="1"/>
  <c r="C184" i="1"/>
  <c r="D183" i="1"/>
  <c r="H183" i="1" s="1"/>
  <c r="C183" i="1"/>
  <c r="G183" i="1" s="1"/>
  <c r="D182" i="1"/>
  <c r="H182" i="1" s="1"/>
  <c r="C182" i="1"/>
  <c r="D181" i="1"/>
  <c r="H181" i="1" s="1"/>
  <c r="C181" i="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D172" i="1"/>
  <c r="H172" i="1" s="1"/>
  <c r="C172" i="1"/>
  <c r="G172" i="1" s="1"/>
  <c r="D171" i="1"/>
  <c r="H171" i="1" s="1"/>
  <c r="C171" i="1"/>
  <c r="D170" i="1"/>
  <c r="H170" i="1" s="1"/>
  <c r="C170" i="1"/>
  <c r="D169" i="1"/>
  <c r="H169" i="1" s="1"/>
  <c r="C169" i="1"/>
  <c r="H168" i="1"/>
  <c r="D168" i="1"/>
  <c r="C168" i="1"/>
  <c r="G168" i="1" s="1"/>
  <c r="D167" i="1"/>
  <c r="H167" i="1" s="1"/>
  <c r="C167" i="1"/>
  <c r="D166" i="1"/>
  <c r="H166" i="1" s="1"/>
  <c r="C166" i="1"/>
  <c r="C165" i="1"/>
  <c r="H164" i="1"/>
  <c r="D164" i="1"/>
  <c r="C164" i="1"/>
  <c r="G164" i="1" s="1"/>
  <c r="D163" i="1"/>
  <c r="H163" i="1" s="1"/>
  <c r="C163" i="1"/>
  <c r="H162" i="1"/>
  <c r="D162" i="1"/>
  <c r="C162" i="1"/>
  <c r="G162" i="1" s="1"/>
  <c r="D161" i="1"/>
  <c r="H161" i="1" s="1"/>
  <c r="C161" i="1"/>
  <c r="D160" i="1"/>
  <c r="H160" i="1" s="1"/>
  <c r="C160" i="1"/>
  <c r="C159" i="1"/>
  <c r="H158" i="1"/>
  <c r="D158" i="1"/>
  <c r="C158" i="1"/>
  <c r="G158" i="1" s="1"/>
  <c r="D157" i="1"/>
  <c r="H157" i="1" s="1"/>
  <c r="C157" i="1"/>
  <c r="H156" i="1"/>
  <c r="D156" i="1"/>
  <c r="C156" i="1"/>
  <c r="G156" i="1" s="1"/>
  <c r="C155" i="1"/>
  <c r="H154" i="1"/>
  <c r="D154" i="1"/>
  <c r="C154" i="1"/>
  <c r="G154" i="1" s="1"/>
  <c r="D153" i="1"/>
  <c r="H153" i="1" s="1"/>
  <c r="C153" i="1"/>
  <c r="H152" i="1"/>
  <c r="D152" i="1"/>
  <c r="C152" i="1"/>
  <c r="G152" i="1" s="1"/>
  <c r="D151" i="1"/>
  <c r="H151" i="1" s="1"/>
  <c r="C151" i="1"/>
  <c r="H150" i="1"/>
  <c r="D150" i="1"/>
  <c r="C150" i="1"/>
  <c r="G150" i="1" s="1"/>
  <c r="C149" i="1"/>
  <c r="C148" i="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C135" i="1"/>
  <c r="D134" i="1"/>
  <c r="H134" i="1" s="1"/>
  <c r="C134" i="1"/>
  <c r="H133" i="1"/>
  <c r="D133" i="1"/>
  <c r="C133" i="1"/>
  <c r="G133" i="1" s="1"/>
  <c r="D132" i="1"/>
  <c r="H132" i="1" s="1"/>
  <c r="C132" i="1"/>
  <c r="H131" i="1"/>
  <c r="D131" i="1"/>
  <c r="C131" i="1"/>
  <c r="G131" i="1" s="1"/>
  <c r="D130" i="1"/>
  <c r="H130" i="1" s="1"/>
  <c r="C130" i="1"/>
  <c r="H129" i="1"/>
  <c r="D129" i="1"/>
  <c r="C129" i="1"/>
  <c r="G129" i="1" s="1"/>
  <c r="D128" i="1"/>
  <c r="H128" i="1" s="1"/>
  <c r="C128" i="1"/>
  <c r="H127" i="1"/>
  <c r="D127" i="1"/>
  <c r="C127" i="1"/>
  <c r="G127" i="1" s="1"/>
  <c r="D126" i="1"/>
  <c r="H126" i="1" s="1"/>
  <c r="C126" i="1"/>
  <c r="H125" i="1"/>
  <c r="D125" i="1"/>
  <c r="C125" i="1"/>
  <c r="G125" i="1" s="1"/>
  <c r="D124" i="1"/>
  <c r="H124" i="1" s="1"/>
  <c r="C124" i="1"/>
  <c r="H123" i="1"/>
  <c r="D123" i="1"/>
  <c r="C123" i="1"/>
  <c r="G123" i="1" s="1"/>
  <c r="D122" i="1"/>
  <c r="H122" i="1" s="1"/>
  <c r="C122" i="1"/>
  <c r="H121" i="1"/>
  <c r="D121" i="1"/>
  <c r="C121" i="1"/>
  <c r="G121" i="1" s="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D113" i="1"/>
  <c r="H113" i="1" s="1"/>
  <c r="C113" i="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D105" i="1"/>
  <c r="H105" i="1" s="1"/>
  <c r="C105" i="1"/>
  <c r="D104" i="1"/>
  <c r="H104" i="1" s="1"/>
  <c r="C104" i="1"/>
  <c r="C103" i="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D89" i="1"/>
  <c r="H89" i="1" s="1"/>
  <c r="C89" i="1"/>
  <c r="D88" i="1"/>
  <c r="H88" i="1" s="1"/>
  <c r="C88" i="1"/>
  <c r="H87" i="1"/>
  <c r="D87" i="1"/>
  <c r="C87" i="1"/>
  <c r="G87" i="1" s="1"/>
  <c r="D86" i="1"/>
  <c r="H86" i="1" s="1"/>
  <c r="C86" i="1"/>
  <c r="H85" i="1"/>
  <c r="D85" i="1"/>
  <c r="C85" i="1"/>
  <c r="G85" i="1" s="1"/>
  <c r="D84" i="1"/>
  <c r="H84" i="1" s="1"/>
  <c r="C84" i="1"/>
  <c r="H83" i="1"/>
  <c r="D83" i="1"/>
  <c r="C83" i="1"/>
  <c r="G83" i="1" s="1"/>
  <c r="D82" i="1"/>
  <c r="H82" i="1" s="1"/>
  <c r="C82" i="1"/>
  <c r="D81" i="1"/>
  <c r="H81" i="1" s="1"/>
  <c r="C81" i="1"/>
  <c r="D80" i="1"/>
  <c r="H80" i="1" s="1"/>
  <c r="C80" i="1"/>
  <c r="C79" i="1"/>
  <c r="C78" i="1"/>
  <c r="H77" i="1"/>
  <c r="D77" i="1"/>
  <c r="C77" i="1"/>
  <c r="G77" i="1" s="1"/>
  <c r="D76" i="1"/>
  <c r="H76" i="1" s="1"/>
  <c r="C76" i="1"/>
  <c r="H75" i="1"/>
  <c r="D75" i="1"/>
  <c r="C75" i="1"/>
  <c r="G75" i="1" s="1"/>
  <c r="D74" i="1"/>
  <c r="H74" i="1" s="1"/>
  <c r="C74" i="1"/>
  <c r="H73" i="1"/>
  <c r="D73" i="1"/>
  <c r="C73" i="1"/>
  <c r="G73" i="1" s="1"/>
  <c r="D72" i="1"/>
  <c r="H72" i="1" s="1"/>
  <c r="C72" i="1"/>
  <c r="D71" i="1"/>
  <c r="H71" i="1" s="1"/>
  <c r="C71" i="1"/>
  <c r="D70" i="1"/>
  <c r="H70" i="1" s="1"/>
  <c r="C70" i="1"/>
  <c r="H69" i="1"/>
  <c r="D69" i="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C58" i="1"/>
  <c r="D57" i="1"/>
  <c r="H57" i="1" s="1"/>
  <c r="C57" i="1"/>
  <c r="D56" i="1"/>
  <c r="C56" i="1"/>
  <c r="D55" i="1"/>
  <c r="C55" i="1"/>
  <c r="D54" i="1"/>
  <c r="C54" i="1"/>
  <c r="H54" i="1" s="1"/>
  <c r="D53" i="1"/>
  <c r="C53" i="1"/>
  <c r="H53" i="1" s="1"/>
  <c r="D52" i="1"/>
  <c r="C52" i="1"/>
  <c r="H52" i="1" s="1"/>
  <c r="D51" i="1"/>
  <c r="C51" i="1"/>
  <c r="H51" i="1" s="1"/>
  <c r="D50" i="1"/>
  <c r="C50" i="1"/>
  <c r="H50" i="1" s="1"/>
  <c r="D49" i="1"/>
  <c r="C49" i="1"/>
  <c r="G49" i="1" s="1"/>
  <c r="D48" i="1"/>
  <c r="C48" i="1"/>
  <c r="G48" i="1" s="1"/>
  <c r="D47" i="1"/>
  <c r="C47" i="1"/>
  <c r="G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G28" i="1" s="1"/>
  <c r="D27" i="1"/>
  <c r="C27" i="1"/>
  <c r="G27" i="1" s="1"/>
  <c r="D26" i="1"/>
  <c r="C26" i="1"/>
  <c r="H26" i="1" s="1"/>
  <c r="C25" i="1"/>
  <c r="D24" i="1"/>
  <c r="C24" i="1"/>
  <c r="H24" i="1" s="1"/>
  <c r="D23" i="1"/>
  <c r="C23" i="1"/>
  <c r="H23" i="1" s="1"/>
  <c r="D22" i="1"/>
  <c r="C22" i="1"/>
  <c r="H22" i="1" s="1"/>
  <c r="D21" i="1"/>
  <c r="C21" i="1"/>
  <c r="G21" i="1" s="1"/>
  <c r="D20" i="1"/>
  <c r="C20" i="1"/>
  <c r="D19" i="1"/>
  <c r="C19" i="1"/>
  <c r="D18" i="1"/>
  <c r="C18" i="1"/>
  <c r="H18" i="1" s="1"/>
  <c r="D17" i="1"/>
  <c r="C17" i="1"/>
  <c r="H17" i="1" s="1"/>
  <c r="D16" i="1"/>
  <c r="C16" i="1"/>
  <c r="H16" i="1" s="1"/>
  <c r="D15" i="1"/>
  <c r="C15" i="1"/>
  <c r="H15" i="1" s="1"/>
  <c r="D14" i="1"/>
  <c r="C14" i="1"/>
  <c r="G14" i="1" s="1"/>
  <c r="D13" i="1"/>
  <c r="C13" i="1"/>
  <c r="G13" i="1" s="1"/>
  <c r="D12" i="1"/>
  <c r="C12" i="1"/>
  <c r="H12" i="1" s="1"/>
  <c r="D11" i="1"/>
  <c r="C11" i="1"/>
  <c r="H11" i="1" s="1"/>
  <c r="D10" i="1"/>
  <c r="C10" i="1"/>
  <c r="G10" i="1" s="1"/>
  <c r="D9" i="1"/>
  <c r="C9" i="1"/>
  <c r="G9" i="1" s="1"/>
  <c r="D8" i="1"/>
  <c r="C8" i="1"/>
  <c r="G8" i="1" s="1"/>
  <c r="D7" i="1"/>
  <c r="C7" i="1"/>
  <c r="H7" i="1" s="1"/>
  <c r="D6" i="1"/>
  <c r="C6" i="1"/>
  <c r="H6" i="1" s="1"/>
  <c r="D5" i="1"/>
  <c r="C5" i="1"/>
  <c r="D4" i="1"/>
  <c r="C4" i="1"/>
  <c r="C3" i="1"/>
  <c r="H1576" i="1" l="1"/>
  <c r="G1579" i="1"/>
  <c r="G1569" i="1"/>
  <c r="G1567" i="1"/>
  <c r="H1566" i="1"/>
  <c r="G1563" i="1"/>
  <c r="G1559" i="1"/>
  <c r="G1537" i="1"/>
  <c r="H1534" i="1"/>
  <c r="G1533" i="1"/>
  <c r="H1530" i="1"/>
  <c r="H1532" i="1"/>
  <c r="G1511" i="1"/>
  <c r="G1515" i="1"/>
  <c r="H1510" i="1"/>
  <c r="G1509" i="1"/>
  <c r="H1508" i="1"/>
  <c r="G1507" i="1"/>
  <c r="G1505" i="1"/>
  <c r="H1504" i="1"/>
  <c r="G1503" i="1"/>
  <c r="H1502" i="1"/>
  <c r="C1483" i="1"/>
  <c r="H1483" i="1" s="1"/>
  <c r="H1481" i="1"/>
  <c r="G1481" i="1"/>
  <c r="G1483" i="1"/>
  <c r="H1484" i="1"/>
  <c r="H1480" i="1"/>
  <c r="E67" i="9"/>
  <c r="B67" i="9" s="1"/>
  <c r="E26" i="9"/>
  <c r="B26" i="9" s="1"/>
  <c r="E31" i="9"/>
  <c r="B31" i="9" s="1"/>
  <c r="F214" i="9"/>
  <c r="B214" i="9" s="1"/>
  <c r="E68" i="9"/>
  <c r="B68" i="9" s="1"/>
  <c r="G648" i="1"/>
  <c r="E273" i="9"/>
  <c r="B273" i="9" s="1"/>
  <c r="G822" i="1"/>
  <c r="G821" i="1"/>
  <c r="G718" i="1"/>
  <c r="G715" i="1"/>
  <c r="G713" i="1"/>
  <c r="G711" i="1"/>
  <c r="G705" i="1"/>
  <c r="G687" i="1"/>
  <c r="G662" i="1"/>
  <c r="G658" i="1"/>
  <c r="G657" i="1"/>
  <c r="G655" i="1"/>
  <c r="G644" i="1"/>
  <c r="G643" i="1"/>
  <c r="G645" i="1"/>
  <c r="F652" i="4"/>
  <c r="G358" i="1"/>
  <c r="G359" i="1"/>
  <c r="G363" i="1"/>
  <c r="G351" i="1"/>
  <c r="G357" i="1"/>
  <c r="G290" i="1"/>
  <c r="G413" i="1"/>
  <c r="F418" i="4"/>
  <c r="G411" i="1"/>
  <c r="G412" i="1"/>
  <c r="G637" i="1"/>
  <c r="D411" i="1"/>
  <c r="H411" i="1" s="1"/>
  <c r="G264" i="1"/>
  <c r="E263" i="4"/>
  <c r="D259" i="1" s="1"/>
  <c r="H259" i="1" s="1"/>
  <c r="F268" i="4"/>
  <c r="G259" i="1"/>
  <c r="G257" i="1"/>
  <c r="G255" i="1"/>
  <c r="G256" i="1"/>
  <c r="E252" i="4"/>
  <c r="F259" i="4"/>
  <c r="G236" i="1"/>
  <c r="G237" i="1"/>
  <c r="E224" i="4"/>
  <c r="D220" i="1" s="1"/>
  <c r="H220" i="1" s="1"/>
  <c r="F240" i="4"/>
  <c r="G211" i="1"/>
  <c r="D215" i="1"/>
  <c r="H215" i="1" s="1"/>
  <c r="G210" i="1"/>
  <c r="G192" i="1"/>
  <c r="G206" i="1"/>
  <c r="G207" i="1"/>
  <c r="G191" i="1"/>
  <c r="G190" i="1"/>
  <c r="G189" i="1"/>
  <c r="G187" i="1"/>
  <c r="G184" i="1"/>
  <c r="G185" i="1"/>
  <c r="F188" i="4"/>
  <c r="G182" i="1"/>
  <c r="G173" i="1"/>
  <c r="G181" i="1"/>
  <c r="F177" i="4"/>
  <c r="G170" i="1"/>
  <c r="G166" i="1"/>
  <c r="G160" i="1"/>
  <c r="E163" i="4"/>
  <c r="D159" i="1" s="1"/>
  <c r="H159" i="1" s="1"/>
  <c r="E152" i="4"/>
  <c r="F159" i="4"/>
  <c r="D149" i="1"/>
  <c r="H149" i="1" s="1"/>
  <c r="G135" i="1"/>
  <c r="G113" i="1"/>
  <c r="F112" i="4"/>
  <c r="D103" i="1"/>
  <c r="H103" i="1" s="1"/>
  <c r="G105" i="1"/>
  <c r="G89" i="1"/>
  <c r="G79" i="1"/>
  <c r="G81" i="1"/>
  <c r="F83" i="4"/>
  <c r="G71" i="1"/>
  <c r="F62" i="4"/>
  <c r="G57" i="1"/>
  <c r="G55" i="1"/>
  <c r="H56" i="1"/>
  <c r="H25" i="1"/>
  <c r="H19" i="1"/>
  <c r="G20" i="1"/>
  <c r="F23" i="4"/>
  <c r="H4" i="1"/>
  <c r="H5" i="1"/>
  <c r="E7" i="4"/>
  <c r="D3" i="1" s="1"/>
  <c r="H3" i="1" s="1"/>
  <c r="G4" i="1"/>
  <c r="G5" i="1"/>
  <c r="G6" i="1"/>
  <c r="G7" i="1"/>
  <c r="G11" i="1"/>
  <c r="G12" i="1"/>
  <c r="G15" i="1"/>
  <c r="G16" i="1"/>
  <c r="G17" i="1"/>
  <c r="G18" i="1"/>
  <c r="G19" i="1"/>
  <c r="G22" i="1"/>
  <c r="G23" i="1"/>
  <c r="G24" i="1"/>
  <c r="G25" i="1"/>
  <c r="G26" i="1"/>
  <c r="G29" i="1"/>
  <c r="G30" i="1"/>
  <c r="G31" i="1"/>
  <c r="G32" i="1"/>
  <c r="G33" i="1"/>
  <c r="G34" i="1"/>
  <c r="G35" i="1"/>
  <c r="G36" i="1"/>
  <c r="G37" i="1"/>
  <c r="G38" i="1"/>
  <c r="G39" i="1"/>
  <c r="G40" i="1"/>
  <c r="G41" i="1"/>
  <c r="G42" i="1"/>
  <c r="G43" i="1"/>
  <c r="G44" i="1"/>
  <c r="G45" i="1"/>
  <c r="G50" i="1"/>
  <c r="G51" i="1"/>
  <c r="G52" i="1"/>
  <c r="G53" i="1"/>
  <c r="G54" i="1"/>
  <c r="G56" i="1"/>
  <c r="H8" i="1"/>
  <c r="H9" i="1"/>
  <c r="H10" i="1"/>
  <c r="H13" i="1"/>
  <c r="H14" i="1"/>
  <c r="H20" i="1"/>
  <c r="H21" i="1"/>
  <c r="H27" i="1"/>
  <c r="H28" i="1"/>
  <c r="H47" i="1"/>
  <c r="H48" i="1"/>
  <c r="H49" i="1"/>
  <c r="H55"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49" i="1"/>
  <c r="G151" i="1"/>
  <c r="G153" i="1"/>
  <c r="G155" i="1"/>
  <c r="G157" i="1"/>
  <c r="G161" i="1"/>
  <c r="G163" i="1"/>
  <c r="G165" i="1"/>
  <c r="G167" i="1"/>
  <c r="G169" i="1"/>
  <c r="G171" i="1"/>
  <c r="G824" i="1"/>
  <c r="H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3" i="1"/>
  <c r="G1096"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1" i="1"/>
  <c r="G1303" i="1"/>
  <c r="G1305" i="1"/>
  <c r="G1307" i="1"/>
  <c r="G1309" i="1"/>
  <c r="G1311" i="1"/>
  <c r="G1313" i="1"/>
  <c r="G1315" i="1"/>
  <c r="G1317" i="1"/>
  <c r="G1319" i="1"/>
  <c r="G1321" i="1"/>
  <c r="G1323" i="1"/>
  <c r="G1325" i="1"/>
  <c r="G1327"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38" i="1"/>
  <c r="G1538" i="1"/>
  <c r="H1538" i="1"/>
  <c r="G1542" i="1"/>
  <c r="H1542" i="1"/>
  <c r="G1556" i="1"/>
  <c r="H1556" i="1"/>
  <c r="G1560" i="1"/>
  <c r="H1560" i="1"/>
  <c r="G1564" i="1"/>
  <c r="H1564" i="1"/>
  <c r="G1427" i="1"/>
  <c r="G1429" i="1"/>
  <c r="G1431" i="1"/>
  <c r="G1433" i="1"/>
  <c r="G1436" i="1"/>
  <c r="J1447" i="1"/>
  <c r="J1449" i="1"/>
  <c r="J1451" i="1"/>
  <c r="J1456" i="1"/>
  <c r="J1458" i="1"/>
  <c r="J1460" i="1"/>
  <c r="G1520" i="1"/>
  <c r="H1520" i="1"/>
  <c r="G1299" i="1"/>
  <c r="H1434" i="1"/>
  <c r="G1434" i="1"/>
  <c r="G1437" i="1"/>
  <c r="J1439" i="1"/>
  <c r="H1439" i="1"/>
  <c r="G1439" i="1"/>
  <c r="J1440" i="1"/>
  <c r="H1440" i="1"/>
  <c r="G1440" i="1"/>
  <c r="I1440" i="1" s="1"/>
  <c r="J1441" i="1"/>
  <c r="H1441" i="1"/>
  <c r="G1441" i="1"/>
  <c r="J1442" i="1"/>
  <c r="H1442" i="1"/>
  <c r="G1442" i="1"/>
  <c r="I1442" i="1" s="1"/>
  <c r="J1443" i="1"/>
  <c r="H1443" i="1"/>
  <c r="G1443" i="1"/>
  <c r="J1444" i="1"/>
  <c r="H1444" i="1"/>
  <c r="G1444" i="1"/>
  <c r="I1444" i="1" s="1"/>
  <c r="G1445" i="1"/>
  <c r="G1446" i="1"/>
  <c r="I1446" i="1" s="1"/>
  <c r="G1447" i="1"/>
  <c r="I1447" i="1" s="1"/>
  <c r="G1448" i="1"/>
  <c r="I1448" i="1" s="1"/>
  <c r="G1449" i="1"/>
  <c r="I1449" i="1" s="1"/>
  <c r="G1450" i="1"/>
  <c r="I1450" i="1" s="1"/>
  <c r="G1451" i="1"/>
  <c r="I1451" i="1" s="1"/>
  <c r="G1452" i="1"/>
  <c r="I1452" i="1" s="1"/>
  <c r="G1453" i="1"/>
  <c r="G1455" i="1"/>
  <c r="I1455" i="1" s="1"/>
  <c r="G1456" i="1"/>
  <c r="I1456" i="1" s="1"/>
  <c r="G1457" i="1"/>
  <c r="I1457" i="1" s="1"/>
  <c r="G1458" i="1"/>
  <c r="I1458" i="1" s="1"/>
  <c r="G1459" i="1"/>
  <c r="I1459" i="1" s="1"/>
  <c r="G1460" i="1"/>
  <c r="I1460" i="1" s="1"/>
  <c r="G1461" i="1"/>
  <c r="G1470" i="1"/>
  <c r="G1500" i="1"/>
  <c r="H1500" i="1"/>
  <c r="G1522" i="1"/>
  <c r="H1522" i="1"/>
  <c r="G1536" i="1"/>
  <c r="H1536" i="1"/>
  <c r="G1540" i="1"/>
  <c r="H1540" i="1"/>
  <c r="G1544" i="1"/>
  <c r="H1544" i="1"/>
  <c r="G1558" i="1"/>
  <c r="H1558" i="1"/>
  <c r="G1562" i="1"/>
  <c r="H1562" i="1"/>
  <c r="J1476" i="1"/>
  <c r="H1476" i="1"/>
  <c r="G1476" i="1"/>
  <c r="I1476" i="1" s="1"/>
  <c r="J1477" i="1"/>
  <c r="H1477" i="1"/>
  <c r="G1477" i="1"/>
  <c r="J1478" i="1"/>
  <c r="H1478" i="1"/>
  <c r="G1478" i="1"/>
  <c r="I1478" i="1" s="1"/>
  <c r="J1479" i="1"/>
  <c r="H1479" i="1"/>
  <c r="G1479" i="1"/>
  <c r="I1479" i="1" s="1"/>
  <c r="F7" i="4"/>
  <c r="F8" i="4"/>
  <c r="F163" i="4"/>
  <c r="F164" i="4"/>
  <c r="F215" i="4"/>
  <c r="F216" i="4"/>
  <c r="F236" i="4"/>
  <c r="F263" i="4"/>
  <c r="F264" i="4"/>
  <c r="D298" i="4"/>
  <c r="F331" i="4"/>
  <c r="D350" i="4"/>
  <c r="F383" i="4"/>
  <c r="E644" i="4"/>
  <c r="D638" i="1" s="1"/>
  <c r="H638" i="1" s="1"/>
  <c r="F516" i="4"/>
  <c r="I20" i="3"/>
  <c r="F70" i="5"/>
  <c r="H287" i="9"/>
  <c r="E146" i="5"/>
  <c r="D1124" i="1" s="1"/>
  <c r="H1124" i="1" s="1"/>
  <c r="G289" i="9"/>
  <c r="E289" i="9" s="1"/>
  <c r="B289" i="9" s="1"/>
  <c r="D176" i="5"/>
  <c r="F177" i="5"/>
  <c r="G291" i="9"/>
  <c r="F190" i="5"/>
  <c r="F191" i="5"/>
  <c r="H291" i="9"/>
  <c r="E176" i="5"/>
  <c r="F5" i="6"/>
  <c r="F6" i="6"/>
  <c r="H24" i="3"/>
  <c r="D6" i="4"/>
  <c r="F29" i="4"/>
  <c r="E50" i="4"/>
  <c r="D46" i="1" s="1"/>
  <c r="H46" i="1" s="1"/>
  <c r="F59" i="4"/>
  <c r="E82" i="4"/>
  <c r="D78" i="1" s="1"/>
  <c r="H78" i="1" s="1"/>
  <c r="F91" i="4"/>
  <c r="F107" i="4"/>
  <c r="F134" i="4"/>
  <c r="F139" i="4"/>
  <c r="F140" i="4"/>
  <c r="H20" i="9"/>
  <c r="G20" i="9"/>
  <c r="D151" i="4"/>
  <c r="F153" i="4"/>
  <c r="F169" i="4"/>
  <c r="F219" i="4"/>
  <c r="F299" i="4"/>
  <c r="E299" i="4"/>
  <c r="F312" i="4"/>
  <c r="F345" i="4"/>
  <c r="F351" i="4"/>
  <c r="E351" i="4"/>
  <c r="F356" i="4"/>
  <c r="F364" i="4"/>
  <c r="F397" i="4"/>
  <c r="F643" i="4"/>
  <c r="F417" i="4"/>
  <c r="D421" i="4"/>
  <c r="F422" i="4"/>
  <c r="D459" i="4"/>
  <c r="F460" i="4"/>
  <c r="E484" i="4"/>
  <c r="D478" i="1" s="1"/>
  <c r="H478" i="1" s="1"/>
  <c r="D529" i="4"/>
  <c r="F530" i="4"/>
  <c r="D567" i="4"/>
  <c r="F568" i="4"/>
  <c r="D593" i="4"/>
  <c r="F594" i="4"/>
  <c r="D625" i="4"/>
  <c r="F626" i="4"/>
  <c r="D7" i="5"/>
  <c r="F8" i="5"/>
  <c r="D68" i="5"/>
  <c r="E68" i="5"/>
  <c r="F238" i="5"/>
  <c r="D237" i="5"/>
  <c r="F239" i="5"/>
  <c r="F259" i="5"/>
  <c r="E141" i="6"/>
  <c r="D24" i="8"/>
  <c r="C1501" i="1"/>
  <c r="D49" i="8"/>
  <c r="C1524" i="1" s="1"/>
  <c r="C1525" i="1"/>
  <c r="F416" i="4"/>
  <c r="E142" i="9"/>
  <c r="B142" i="9" s="1"/>
  <c r="F603" i="4"/>
  <c r="F88" i="5"/>
  <c r="G292" i="9"/>
  <c r="E292" i="9" s="1"/>
  <c r="B292" i="9" s="1"/>
  <c r="F206" i="5"/>
  <c r="F207" i="5"/>
  <c r="D35" i="6"/>
  <c r="D141" i="6" s="1"/>
  <c r="F36" i="6"/>
  <c r="F90" i="6"/>
  <c r="F130" i="6"/>
  <c r="B297" i="9"/>
  <c r="E296" i="9"/>
  <c r="I10" i="3" s="1"/>
  <c r="E287" i="9"/>
  <c r="B287" i="9" s="1"/>
  <c r="F149" i="5"/>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I10" i="9"/>
  <c r="B216" i="9"/>
  <c r="B218" i="9"/>
  <c r="B220" i="9"/>
  <c r="B222" i="9"/>
  <c r="B225" i="9"/>
  <c r="B227" i="9"/>
  <c r="B229" i="9"/>
  <c r="B231" i="9"/>
  <c r="B233" i="9"/>
  <c r="B235" i="9"/>
  <c r="B237" i="9"/>
  <c r="B239" i="9"/>
  <c r="B241" i="9"/>
  <c r="B243" i="9"/>
  <c r="B245" i="9"/>
  <c r="B247" i="9"/>
  <c r="B249" i="9"/>
  <c r="B251" i="9"/>
  <c r="B253" i="9"/>
  <c r="B255" i="9"/>
  <c r="B257" i="9"/>
  <c r="B259" i="9"/>
  <c r="B261" i="9"/>
  <c r="B263" i="9"/>
  <c r="B265" i="9"/>
  <c r="B267" i="9"/>
  <c r="B269" i="9"/>
  <c r="D43" i="8" l="1"/>
  <c r="I35" i="3" s="1"/>
  <c r="F212" i="9"/>
  <c r="B212" i="9" s="1"/>
  <c r="F252" i="4"/>
  <c r="D248" i="1"/>
  <c r="F224" i="4"/>
  <c r="G220" i="1"/>
  <c r="G215" i="1"/>
  <c r="G159" i="1"/>
  <c r="E151" i="4"/>
  <c r="D147" i="1" s="1"/>
  <c r="F152" i="4"/>
  <c r="D148" i="1"/>
  <c r="G103" i="1"/>
  <c r="G3" i="1"/>
  <c r="F141" i="6"/>
  <c r="H28" i="3"/>
  <c r="C1435" i="1"/>
  <c r="E164" i="9"/>
  <c r="B164" i="9" s="1"/>
  <c r="G1524" i="1"/>
  <c r="H1524" i="1"/>
  <c r="C1499" i="1"/>
  <c r="D42" i="8"/>
  <c r="F237" i="5"/>
  <c r="H23" i="3"/>
  <c r="C1214" i="1"/>
  <c r="I21" i="3"/>
  <c r="D1046" i="1"/>
  <c r="F459" i="4"/>
  <c r="C453" i="1"/>
  <c r="F421" i="4"/>
  <c r="D420" i="4"/>
  <c r="C415" i="1"/>
  <c r="E350" i="4"/>
  <c r="F350" i="4" s="1"/>
  <c r="D346" i="1"/>
  <c r="E298" i="4"/>
  <c r="D294" i="1"/>
  <c r="E20" i="9"/>
  <c r="E175" i="5"/>
  <c r="D1152" i="1" s="1"/>
  <c r="I22" i="3"/>
  <c r="D1153" i="1"/>
  <c r="E291" i="9"/>
  <c r="B291" i="9" s="1"/>
  <c r="F176" i="5"/>
  <c r="D175" i="5"/>
  <c r="H22" i="3"/>
  <c r="C1153" i="1"/>
  <c r="E6" i="5"/>
  <c r="D408" i="4"/>
  <c r="C345" i="1"/>
  <c r="F298" i="4"/>
  <c r="D407" i="4"/>
  <c r="C293" i="1"/>
  <c r="E6" i="4"/>
  <c r="F82" i="4"/>
  <c r="G1124" i="1"/>
  <c r="G638" i="1"/>
  <c r="G78" i="1"/>
  <c r="G46" i="1"/>
  <c r="B191" i="9"/>
  <c r="F35" i="6"/>
  <c r="H25" i="3"/>
  <c r="C1329" i="1"/>
  <c r="H1525" i="1"/>
  <c r="G1525" i="1"/>
  <c r="H1501" i="1"/>
  <c r="G1501" i="1"/>
  <c r="I28" i="3"/>
  <c r="D1435" i="1"/>
  <c r="F68" i="5"/>
  <c r="H21" i="3"/>
  <c r="C1046" i="1"/>
  <c r="F7" i="5"/>
  <c r="H20" i="3"/>
  <c r="D6" i="5"/>
  <c r="C985" i="1"/>
  <c r="F625" i="4"/>
  <c r="C619" i="1"/>
  <c r="F593" i="4"/>
  <c r="C587" i="1"/>
  <c r="F567" i="4"/>
  <c r="C561" i="1"/>
  <c r="F529" i="4"/>
  <c r="D528" i="4"/>
  <c r="C523" i="1"/>
  <c r="D289" i="4"/>
  <c r="H17" i="3"/>
  <c r="C147" i="1"/>
  <c r="D412" i="4"/>
  <c r="D290" i="4"/>
  <c r="H16" i="3"/>
  <c r="F6" i="4"/>
  <c r="C2" i="1"/>
  <c r="G299" i="9"/>
  <c r="E299" i="9" s="1"/>
  <c r="E420" i="4"/>
  <c r="I1477" i="1"/>
  <c r="F50" i="4"/>
  <c r="I1443" i="1"/>
  <c r="I1441" i="1"/>
  <c r="I1439" i="1"/>
  <c r="G478" i="1"/>
  <c r="C1518" i="1" l="1"/>
  <c r="H1518" i="1" s="1"/>
  <c r="H248" i="1"/>
  <c r="G248" i="1"/>
  <c r="E289" i="4"/>
  <c r="E291" i="4" s="1"/>
  <c r="D287" i="1" s="1"/>
  <c r="F151" i="4"/>
  <c r="I17" i="3"/>
  <c r="H148" i="1"/>
  <c r="G148" i="1"/>
  <c r="D291" i="4"/>
  <c r="D413" i="4"/>
  <c r="C285" i="1"/>
  <c r="G587" i="1"/>
  <c r="H587" i="1"/>
  <c r="G985" i="1"/>
  <c r="H985" i="1"/>
  <c r="H276" i="9"/>
  <c r="D984" i="1"/>
  <c r="H294" i="1"/>
  <c r="G294" i="1"/>
  <c r="H346" i="1"/>
  <c r="G346" i="1"/>
  <c r="G415" i="1"/>
  <c r="H415" i="1"/>
  <c r="K1432" i="9"/>
  <c r="G295" i="9"/>
  <c r="E295" i="9" s="1"/>
  <c r="B295" i="9" s="1"/>
  <c r="I34" i="3"/>
  <c r="C1517" i="1"/>
  <c r="H11" i="3" s="1"/>
  <c r="G294" i="9"/>
  <c r="E294" i="9" s="1"/>
  <c r="G1518" i="1"/>
  <c r="B299" i="9"/>
  <c r="E298" i="9"/>
  <c r="C286" i="1"/>
  <c r="F528" i="4"/>
  <c r="D636" i="4"/>
  <c r="C522" i="1"/>
  <c r="G561" i="1"/>
  <c r="H561" i="1"/>
  <c r="G619" i="1"/>
  <c r="H619" i="1"/>
  <c r="G1046" i="1"/>
  <c r="H1046" i="1"/>
  <c r="E635" i="4"/>
  <c r="D629" i="1" s="1"/>
  <c r="D414" i="1"/>
  <c r="E636" i="4"/>
  <c r="D630" i="1" s="1"/>
  <c r="D639" i="4"/>
  <c r="D414" i="4"/>
  <c r="C407" i="1"/>
  <c r="G147" i="1"/>
  <c r="H147" i="1"/>
  <c r="G523" i="1"/>
  <c r="H523" i="1"/>
  <c r="G282" i="9"/>
  <c r="E282" i="9" s="1"/>
  <c r="B282" i="9" s="1"/>
  <c r="G276" i="9"/>
  <c r="E276" i="9" s="1"/>
  <c r="F6" i="5"/>
  <c r="C984" i="1"/>
  <c r="G1329" i="1"/>
  <c r="H1329" i="1"/>
  <c r="H9" i="3"/>
  <c r="E290" i="4"/>
  <c r="F290" i="4" s="1"/>
  <c r="I16" i="3"/>
  <c r="E412" i="4"/>
  <c r="D2" i="1"/>
  <c r="F407" i="4"/>
  <c r="C402" i="1"/>
  <c r="C403" i="1"/>
  <c r="G1153" i="1"/>
  <c r="H1153" i="1"/>
  <c r="F175" i="5"/>
  <c r="C1152" i="1"/>
  <c r="B20" i="9"/>
  <c r="E19" i="9"/>
  <c r="E407" i="4"/>
  <c r="D402" i="1" s="1"/>
  <c r="D293" i="1"/>
  <c r="G293" i="1" s="1"/>
  <c r="E408" i="4"/>
  <c r="D403" i="1" s="1"/>
  <c r="D345" i="1"/>
  <c r="G345" i="1" s="1"/>
  <c r="D635" i="4"/>
  <c r="F420" i="4"/>
  <c r="C414" i="1"/>
  <c r="G453" i="1"/>
  <c r="H453" i="1"/>
  <c r="G1214" i="1"/>
  <c r="H1214" i="1"/>
  <c r="H1499" i="1"/>
  <c r="G1499" i="1"/>
  <c r="H1435" i="1"/>
  <c r="G1435" i="1"/>
  <c r="F289" i="4" l="1"/>
  <c r="D285" i="1"/>
  <c r="G285" i="1" s="1"/>
  <c r="E413" i="4"/>
  <c r="E414" i="4" s="1"/>
  <c r="D409" i="1" s="1"/>
  <c r="N3" i="9"/>
  <c r="K3" i="9"/>
  <c r="I9" i="3"/>
  <c r="F412" i="4"/>
  <c r="C633" i="1"/>
  <c r="H2" i="1"/>
  <c r="G522" i="1"/>
  <c r="H522" i="1"/>
  <c r="H1517" i="1"/>
  <c r="G1517" i="1"/>
  <c r="H293" i="1"/>
  <c r="G1152" i="1"/>
  <c r="H1152" i="1"/>
  <c r="G403" i="1"/>
  <c r="H403" i="1"/>
  <c r="H345" i="1"/>
  <c r="G402" i="1"/>
  <c r="H402" i="1"/>
  <c r="G414" i="1"/>
  <c r="H414" i="1"/>
  <c r="F635" i="4"/>
  <c r="C629" i="1"/>
  <c r="F408" i="4"/>
  <c r="E639" i="4"/>
  <c r="D407" i="1"/>
  <c r="G407" i="1" s="1"/>
  <c r="D286" i="1"/>
  <c r="G286" i="1" s="1"/>
  <c r="H8" i="3"/>
  <c r="G984" i="1"/>
  <c r="H984" i="1"/>
  <c r="B276" i="9"/>
  <c r="E275" i="9"/>
  <c r="C409" i="1"/>
  <c r="G2" i="1"/>
  <c r="F636" i="4"/>
  <c r="C630" i="1"/>
  <c r="B294" i="9"/>
  <c r="E293" i="9"/>
  <c r="I11" i="3" s="1"/>
  <c r="D640" i="4"/>
  <c r="D415" i="4"/>
  <c r="C408" i="1"/>
  <c r="F291" i="4"/>
  <c r="C287" i="1"/>
  <c r="F413" i="4" l="1"/>
  <c r="H285" i="1"/>
  <c r="D408" i="1"/>
  <c r="H408" i="1" s="1"/>
  <c r="E640" i="4"/>
  <c r="D634" i="1" s="1"/>
  <c r="E415" i="4"/>
  <c r="D410" i="1" s="1"/>
  <c r="H407" i="1"/>
  <c r="M3" i="9"/>
  <c r="I8" i="3"/>
  <c r="G287" i="1"/>
  <c r="H287" i="1"/>
  <c r="G408" i="1"/>
  <c r="F415" i="4"/>
  <c r="C410" i="1"/>
  <c r="H286" i="1"/>
  <c r="G630" i="1"/>
  <c r="H630" i="1"/>
  <c r="F414" i="4"/>
  <c r="E641" i="4"/>
  <c r="D633" i="1"/>
  <c r="G633" i="1" s="1"/>
  <c r="G629" i="1"/>
  <c r="H629" i="1"/>
  <c r="F639" i="4"/>
  <c r="D642" i="4"/>
  <c r="F640" i="4"/>
  <c r="C634" i="1"/>
  <c r="G409" i="1"/>
  <c r="H409" i="1"/>
  <c r="D641" i="4"/>
  <c r="E642" i="4" l="1"/>
  <c r="E645" i="4" s="1"/>
  <c r="H633" i="1"/>
  <c r="D645" i="4"/>
  <c r="F641" i="4"/>
  <c r="C635" i="1"/>
  <c r="D635" i="1"/>
  <c r="G410" i="1"/>
  <c r="H410" i="1"/>
  <c r="G634" i="1"/>
  <c r="H634" i="1"/>
  <c r="F642" i="4"/>
  <c r="D646" i="4"/>
  <c r="C636" i="1"/>
  <c r="D636" i="1" l="1"/>
  <c r="G636" i="1" s="1"/>
  <c r="E646" i="4"/>
  <c r="F646" i="4"/>
  <c r="H19" i="3"/>
  <c r="C640" i="1"/>
  <c r="I18" i="3"/>
  <c r="D639" i="1"/>
  <c r="G635" i="1"/>
  <c r="H635" i="1"/>
  <c r="F645" i="4"/>
  <c r="H18" i="3"/>
  <c r="C639" i="1"/>
  <c r="H636" i="1" l="1"/>
  <c r="D640" i="1"/>
  <c r="H7" i="3" s="1"/>
  <c r="I19" i="3"/>
  <c r="G274" i="9"/>
  <c r="E274" i="9" s="1"/>
  <c r="B274" i="9" s="1"/>
  <c r="G639" i="1"/>
  <c r="H639" i="1"/>
  <c r="H640" i="1" l="1"/>
  <c r="J3" i="9"/>
  <c r="M271" i="9" s="1"/>
  <c r="I7" i="3"/>
  <c r="G640" i="1"/>
  <c r="J7" i="9" l="1"/>
  <c r="J17" i="9"/>
  <c r="K10" i="9"/>
  <c r="J8" i="9"/>
  <c r="J6" i="9"/>
  <c r="H15" i="9"/>
  <c r="G15" i="9"/>
  <c r="I12" i="9"/>
  <c r="K11" i="9"/>
  <c r="H18" i="9"/>
  <c r="L16" i="9"/>
  <c r="G17" i="9"/>
  <c r="J11" i="9"/>
  <c r="H17" i="9"/>
  <c r="I11" i="9"/>
  <c r="E11" i="9" s="1"/>
  <c r="B11" i="9" s="1"/>
  <c r="K5" i="9"/>
  <c r="K6" i="9"/>
  <c r="L15" i="9"/>
  <c r="I9" i="9"/>
  <c r="I17" i="9"/>
  <c r="L271" i="9"/>
  <c r="F271" i="9" s="1"/>
  <c r="B271" i="9" s="1"/>
  <c r="J13" i="9"/>
  <c r="J9" i="9"/>
  <c r="G16" i="9"/>
  <c r="K12" i="9"/>
  <c r="K8" i="9"/>
  <c r="I6" i="9"/>
  <c r="E6" i="9" s="1"/>
  <c r="B6" i="9" s="1"/>
  <c r="H16" i="9"/>
  <c r="J12" i="9"/>
  <c r="K9" i="9"/>
  <c r="I7" i="9"/>
  <c r="M15" i="9"/>
  <c r="I8" i="9"/>
  <c r="J5" i="9"/>
  <c r="M16" i="9"/>
  <c r="F16" i="9" s="1"/>
  <c r="I13" i="9"/>
  <c r="J10" i="9"/>
  <c r="E10" i="9" s="1"/>
  <c r="B10" i="9" s="1"/>
  <c r="K7" i="9"/>
  <c r="I5" i="9"/>
  <c r="K13" i="9"/>
  <c r="G18" i="9"/>
  <c r="F15" i="9"/>
  <c r="E13" i="9" l="1"/>
  <c r="B13" i="9" s="1"/>
  <c r="E15" i="9"/>
  <c r="B15" i="9" s="1"/>
  <c r="E9" i="9"/>
  <c r="B9" i="9" s="1"/>
  <c r="E12" i="9"/>
  <c r="B12" i="9" s="1"/>
  <c r="E18" i="9"/>
  <c r="B18" i="9" s="1"/>
  <c r="E5" i="9"/>
  <c r="B5" i="9" s="1"/>
  <c r="E8" i="9"/>
  <c r="B8" i="9" s="1"/>
  <c r="E7" i="9"/>
  <c r="B7" i="9" s="1"/>
  <c r="E17" i="9"/>
  <c r="B17" i="9" s="1"/>
  <c r="F14" i="9"/>
  <c r="E16" i="9"/>
  <c r="B16" i="9" s="1"/>
  <c r="F19" i="9"/>
  <c r="F3" i="9" s="1"/>
  <c r="E4" i="9" l="1"/>
  <c r="E1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<sst xmlns="http://schemas.openxmlformats.org/spreadsheetml/2006/main" count="4338" uniqueCount="3400">
  <si>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</si>
  <si>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</si>
  <si>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</si>
  <si>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</si>
  <si>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</si>
  <si>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</si>
  <si>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</si>
  <si>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</si>
  <si>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</si>
  <si>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</si>
  <si>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</si>
  <si>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</si>
  <si>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</si>
  <si>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</si>
  <si>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</si>
  <si>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</si>
  <si>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</si>
  <si>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</si>
  <si>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</si>
  <si>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</si>
  <si>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</si>
  <si>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</si>
  <si>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</si>
  <si>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</si>
  <si>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</si>
  <si>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</si>
  <si>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</si>
  <si>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</si>
  <si>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</si>
  <si>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</si>
  <si>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</si>
  <si>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</si>
  <si>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</si>
  <si>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</si>
  <si>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</si>
  <si>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</si>
  <si>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</si>
  <si>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</si>
  <si>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</si>
  <si>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</si>
  <si>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</si>
  <si>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</si>
  <si>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</si>
  <si>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</si>
  <si>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</si>
  <si>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</si>
  <si>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</si>
  <si>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</si>
  <si>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</si>
  <si>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36532 - OPĆINA LOVAS</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</si>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</sst>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418202.53</v>
      </c>
      <c r="D2" s="6">
        <f>'PR-RAS'!E6</f>
        <v>398154.96</v>
      </c>
      <c r="E2" s="6">
        <v>0</v>
      </c>
      <c r="F2" s="6">
        <v>0</v>
      </c>
      <c r="G2" s="7">
        <f t="shared" ref="G2:G264" si="0">(B2/1000)*(C2*1+D2*2)</f>
        <v>1214.5124500000002</v>
      </c>
      <c r="H2" s="7">
        <f t="shared" ref="H2:H264" si="1">ABS(C2-ROUND(C2,0))+ABS(D2-ROUND(D2,0))</f>
        <v>0.50999999995110556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88136.219999999987</v>
      </c>
      <c r="D3" s="1">
        <f>'PR-RAS'!E7</f>
        <v>103342.09</v>
      </c>
      <c r="E3" s="1">
        <v>0</v>
      </c>
      <c r="F3" s="1">
        <v>0</v>
      </c>
      <c r="G3" s="2">
        <f t="shared" si="0"/>
        <v>589.6407999999999</v>
      </c>
      <c r="H3" s="2">
        <f t="shared" si="1"/>
        <v>0.30999999998311978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78795.199999999997</v>
      </c>
      <c r="D4" s="1">
        <f>'PR-RAS'!E8</f>
        <v>96600.25</v>
      </c>
      <c r="E4" s="1">
        <v>0</v>
      </c>
      <c r="F4" s="1">
        <v>0</v>
      </c>
      <c r="G4" s="2">
        <f t="shared" si="0"/>
        <v>815.98710000000005</v>
      </c>
      <c r="H4" s="2">
        <f t="shared" si="1"/>
        <v>0.44999999999708962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78795.199999999997</v>
      </c>
      <c r="D5" s="1">
        <f>'PR-RAS'!E9</f>
        <v>96600.25</v>
      </c>
      <c r="E5" s="1">
        <v>0</v>
      </c>
      <c r="F5" s="1">
        <v>0</v>
      </c>
      <c r="G5" s="2">
        <f t="shared" si="0"/>
        <v>1087.9828</v>
      </c>
      <c r="H5" s="2">
        <f t="shared" si="1"/>
        <v>0.44999999999708962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8845.2900000000009</v>
      </c>
      <c r="D19" s="1">
        <f>'PR-RAS'!E23</f>
        <v>6158.93</v>
      </c>
      <c r="E19" s="1">
        <v>0</v>
      </c>
      <c r="F19" s="1">
        <v>0</v>
      </c>
      <c r="G19" s="2">
        <f t="shared" si="0"/>
        <v>380.93669999999997</v>
      </c>
      <c r="H19" s="2">
        <f t="shared" si="1"/>
        <v>0.36000000000058208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339.77</v>
      </c>
      <c r="D20" s="1">
        <f>'PR-RAS'!E24</f>
        <v>280.93</v>
      </c>
      <c r="E20" s="1">
        <v>0</v>
      </c>
      <c r="F20" s="1">
        <v>0</v>
      </c>
      <c r="G20" s="2">
        <f t="shared" si="0"/>
        <v>17.130969999999998</v>
      </c>
      <c r="H20" s="2">
        <f t="shared" si="1"/>
        <v>0.30000000000001137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8505.52</v>
      </c>
      <c r="D23" s="1">
        <f>'PR-RAS'!E27</f>
        <v>5878</v>
      </c>
      <c r="E23" s="1">
        <v>0</v>
      </c>
      <c r="F23" s="1">
        <v>0</v>
      </c>
      <c r="G23" s="2">
        <f t="shared" si="0"/>
        <v>445.75344000000001</v>
      </c>
      <c r="H23" s="2">
        <f t="shared" si="1"/>
        <v>0.47999999999956344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495.73</v>
      </c>
      <c r="D25" s="1">
        <f>'PR-RAS'!E29</f>
        <v>582.91</v>
      </c>
      <c r="E25" s="1">
        <v>0</v>
      </c>
      <c r="F25" s="1">
        <v>0</v>
      </c>
      <c r="G25" s="2">
        <f t="shared" si="0"/>
        <v>39.877200000000002</v>
      </c>
      <c r="H25" s="2">
        <f t="shared" si="1"/>
        <v>0.36000000000001364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495.73</v>
      </c>
      <c r="D27" s="1">
        <f>'PR-RAS'!E31</f>
        <v>582.91</v>
      </c>
      <c r="E27" s="1">
        <v>0</v>
      </c>
      <c r="F27" s="1">
        <v>0</v>
      </c>
      <c r="G27" s="2">
        <f t="shared" si="0"/>
        <v>43.200299999999999</v>
      </c>
      <c r="H27" s="2">
        <f t="shared" si="1"/>
        <v>0.36000000000001364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257400.77000000002</v>
      </c>
      <c r="D46" s="1">
        <f>'PR-RAS'!E50</f>
        <v>222321.14</v>
      </c>
      <c r="E46" s="1">
        <v>0</v>
      </c>
      <c r="F46" s="1">
        <v>0</v>
      </c>
      <c r="G46" s="2">
        <f t="shared" si="0"/>
        <v>31591.937250000003</v>
      </c>
      <c r="H46" s="2">
        <f t="shared" si="1"/>
        <v>0.36999999999534339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164997.98000000001</v>
      </c>
      <c r="D55" s="1">
        <f>'PR-RAS'!E59</f>
        <v>152094.85</v>
      </c>
      <c r="E55" s="1">
        <v>0</v>
      </c>
      <c r="F55" s="1">
        <v>0</v>
      </c>
      <c r="G55" s="2">
        <f t="shared" si="0"/>
        <v>25336.134720000002</v>
      </c>
      <c r="H55" s="2">
        <f t="shared" si="1"/>
        <v>0.16999999998370185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126167.08</v>
      </c>
      <c r="D56" s="1">
        <f>'PR-RAS'!E60</f>
        <v>134474.5</v>
      </c>
      <c r="E56" s="1">
        <v>0</v>
      </c>
      <c r="F56" s="1">
        <v>0</v>
      </c>
      <c r="G56" s="2">
        <f t="shared" si="0"/>
        <v>21731.384400000003</v>
      </c>
      <c r="H56" s="2">
        <f t="shared" si="1"/>
        <v>0.58000000000174623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38830.9</v>
      </c>
      <c r="D57" s="1">
        <f>'PR-RAS'!E61</f>
        <v>17620.349999999999</v>
      </c>
      <c r="E57" s="1">
        <v>0</v>
      </c>
      <c r="F57" s="1">
        <v>0</v>
      </c>
      <c r="G57" s="2">
        <f t="shared" si="0"/>
        <v>4148.0096000000003</v>
      </c>
      <c r="H57" s="2">
        <f t="shared" si="1"/>
        <v>0.44999999999708962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32419.54</v>
      </c>
      <c r="D58" s="1">
        <f>'PR-RAS'!E62</f>
        <v>5133</v>
      </c>
      <c r="E58" s="1">
        <v>0</v>
      </c>
      <c r="F58" s="1">
        <v>0</v>
      </c>
      <c r="G58" s="2">
        <f t="shared" si="0"/>
        <v>2433.0757800000001</v>
      </c>
      <c r="H58" s="2">
        <f t="shared" si="1"/>
        <v>0.45999999999912689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7749.02</v>
      </c>
      <c r="D59" s="1">
        <f>'PR-RAS'!E63</f>
        <v>5133</v>
      </c>
      <c r="E59" s="1">
        <v>0</v>
      </c>
      <c r="F59" s="1">
        <v>0</v>
      </c>
      <c r="G59" s="2">
        <f t="shared" si="0"/>
        <v>1044.8711600000001</v>
      </c>
      <c r="H59" s="2">
        <f t="shared" si="1"/>
        <v>2.0000000000436557E-2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24670.52</v>
      </c>
      <c r="D60" s="1">
        <f>'PR-RAS'!E64</f>
        <v>0</v>
      </c>
      <c r="E60" s="1">
        <v>0</v>
      </c>
      <c r="F60" s="1">
        <v>0</v>
      </c>
      <c r="G60" s="2">
        <f t="shared" si="0"/>
        <v>1455.56068</v>
      </c>
      <c r="H60" s="2">
        <f t="shared" si="1"/>
        <v>0.47999999999956344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59983.25</v>
      </c>
      <c r="D70" s="1">
        <f>'PR-RAS'!E74</f>
        <v>65093.29</v>
      </c>
      <c r="E70" s="1">
        <v>0</v>
      </c>
      <c r="F70" s="1">
        <v>0</v>
      </c>
      <c r="G70" s="2">
        <f t="shared" si="0"/>
        <v>13121.718270000003</v>
      </c>
      <c r="H70" s="2">
        <f t="shared" si="1"/>
        <v>0.54000000000087311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59983.25</v>
      </c>
      <c r="D71" s="1">
        <f>'PR-RAS'!E75</f>
        <v>65093.29</v>
      </c>
      <c r="E71" s="1">
        <v>0</v>
      </c>
      <c r="F71" s="1">
        <v>0</v>
      </c>
      <c r="G71" s="2">
        <f t="shared" si="0"/>
        <v>13311.888100000002</v>
      </c>
      <c r="H71" s="2">
        <f t="shared" si="1"/>
        <v>0.54000000000087311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17531.010000000002</v>
      </c>
      <c r="D78" s="1">
        <f>'PR-RAS'!E82</f>
        <v>23237.39</v>
      </c>
      <c r="E78" s="1">
        <v>0</v>
      </c>
      <c r="F78" s="1">
        <v>0</v>
      </c>
      <c r="G78" s="2">
        <f t="shared" si="0"/>
        <v>4928.4458299999997</v>
      </c>
      <c r="H78" s="2">
        <f t="shared" si="1"/>
        <v>0.40000000000145519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12.24</v>
      </c>
      <c r="D79" s="1">
        <f>'PR-RAS'!E83</f>
        <v>9.2799999999999994</v>
      </c>
      <c r="E79" s="1">
        <v>0</v>
      </c>
      <c r="F79" s="1">
        <v>0</v>
      </c>
      <c r="G79" s="2">
        <f t="shared" si="0"/>
        <v>2.4023999999999996</v>
      </c>
      <c r="H79" s="2">
        <f t="shared" si="1"/>
        <v>0.51999999999999957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12.24</v>
      </c>
      <c r="D81" s="1">
        <f>'PR-RAS'!E85</f>
        <v>9.2799999999999994</v>
      </c>
      <c r="E81" s="1">
        <v>0</v>
      </c>
      <c r="F81" s="1">
        <v>0</v>
      </c>
      <c r="G81" s="2">
        <f t="shared" si="0"/>
        <v>2.464</v>
      </c>
      <c r="H81" s="2">
        <f t="shared" si="1"/>
        <v>0.51999999999999957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17518.77</v>
      </c>
      <c r="D87" s="1">
        <f>'PR-RAS'!E91</f>
        <v>23228.11</v>
      </c>
      <c r="E87" s="1">
        <v>0</v>
      </c>
      <c r="F87" s="1">
        <v>0</v>
      </c>
      <c r="G87" s="2">
        <f t="shared" si="0"/>
        <v>5501.8491400000003</v>
      </c>
      <c r="H87" s="2">
        <f t="shared" si="1"/>
        <v>0.34000000000014552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1209.83</v>
      </c>
      <c r="D88" s="1">
        <f>'PR-RAS'!E92</f>
        <v>941.97</v>
      </c>
      <c r="E88" s="1">
        <v>0</v>
      </c>
      <c r="F88" s="1">
        <v>0</v>
      </c>
      <c r="G88" s="2">
        <f t="shared" si="0"/>
        <v>269.15798999999998</v>
      </c>
      <c r="H88" s="2">
        <f t="shared" si="1"/>
        <v>0.20000000000004547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13755.98</v>
      </c>
      <c r="D89" s="1">
        <f>'PR-RAS'!E93</f>
        <v>22286.14</v>
      </c>
      <c r="E89" s="1">
        <v>0</v>
      </c>
      <c r="F89" s="1">
        <v>0</v>
      </c>
      <c r="G89" s="2">
        <f t="shared" si="0"/>
        <v>5132.8868799999991</v>
      </c>
      <c r="H89" s="2">
        <f t="shared" si="1"/>
        <v>0.15999999999985448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129.01</v>
      </c>
      <c r="D90" s="1">
        <f>'PR-RAS'!E94</f>
        <v>0</v>
      </c>
      <c r="E90" s="1">
        <v>0</v>
      </c>
      <c r="F90" s="1">
        <v>0</v>
      </c>
      <c r="G90" s="2">
        <f t="shared" si="0"/>
        <v>11.481889999999998</v>
      </c>
      <c r="H90" s="2">
        <f t="shared" si="1"/>
        <v>9.9999999999909051E-3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2423.9499999999998</v>
      </c>
      <c r="D93" s="1">
        <f>'PR-RAS'!E97</f>
        <v>0</v>
      </c>
      <c r="E93" s="1">
        <v>0</v>
      </c>
      <c r="F93" s="1">
        <v>0</v>
      </c>
      <c r="G93" s="2">
        <f t="shared" si="0"/>
        <v>223.00339999999997</v>
      </c>
      <c r="H93" s="2">
        <f t="shared" si="1"/>
        <v>5.0000000000181899E-2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40668.15</v>
      </c>
      <c r="D102" s="1">
        <f>'PR-RAS'!E106</f>
        <v>38297.769999999997</v>
      </c>
      <c r="E102" s="1">
        <v>0</v>
      </c>
      <c r="F102" s="1">
        <v>0</v>
      </c>
      <c r="G102" s="2">
        <f t="shared" si="0"/>
        <v>11843.63269</v>
      </c>
      <c r="H102" s="2">
        <f t="shared" si="1"/>
        <v>0.38000000000465661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5148.32</v>
      </c>
      <c r="D103" s="1">
        <f>'PR-RAS'!E107</f>
        <v>4561.2099999999991</v>
      </c>
      <c r="E103" s="1">
        <v>0</v>
      </c>
      <c r="F103" s="1">
        <v>0</v>
      </c>
      <c r="G103" s="2">
        <f t="shared" si="0"/>
        <v>1455.6154799999997</v>
      </c>
      <c r="H103" s="2">
        <f t="shared" si="1"/>
        <v>0.52999999999883585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5148.32</v>
      </c>
      <c r="D105" s="1">
        <f>'PR-RAS'!E109</f>
        <v>4554.2299999999996</v>
      </c>
      <c r="E105" s="1">
        <v>0</v>
      </c>
      <c r="F105" s="1">
        <v>0</v>
      </c>
      <c r="G105" s="2">
        <f t="shared" si="0"/>
        <v>1482.7051199999999</v>
      </c>
      <c r="H105" s="2">
        <f t="shared" si="1"/>
        <v>0.5499999999992724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6.98</v>
      </c>
      <c r="E106" s="1">
        <v>0</v>
      </c>
      <c r="F106" s="1">
        <v>0</v>
      </c>
      <c r="G106" s="2">
        <f t="shared" si="0"/>
        <v>1.4658</v>
      </c>
      <c r="H106" s="2">
        <f t="shared" si="1"/>
        <v>1.9999999999999574E-2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401.86</v>
      </c>
      <c r="D108" s="1">
        <f>'PR-RAS'!E112</f>
        <v>1434.8</v>
      </c>
      <c r="E108" s="1">
        <v>0</v>
      </c>
      <c r="F108" s="1">
        <v>0</v>
      </c>
      <c r="G108" s="2">
        <f t="shared" si="0"/>
        <v>350.04622000000001</v>
      </c>
      <c r="H108" s="2">
        <f t="shared" si="1"/>
        <v>0.34000000000003183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401.86</v>
      </c>
      <c r="D111" s="1">
        <f>'PR-RAS'!E115</f>
        <v>0</v>
      </c>
      <c r="E111" s="1">
        <v>0</v>
      </c>
      <c r="F111" s="1">
        <v>0</v>
      </c>
      <c r="G111" s="2">
        <f t="shared" si="0"/>
        <v>44.204599999999999</v>
      </c>
      <c r="H111" s="2">
        <f t="shared" si="1"/>
        <v>0.13999999999998636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1434.8</v>
      </c>
      <c r="E113" s="1">
        <v>0</v>
      </c>
      <c r="F113" s="1">
        <v>0</v>
      </c>
      <c r="G113" s="2">
        <f t="shared" si="0"/>
        <v>321.39519999999999</v>
      </c>
      <c r="H113" s="2">
        <f t="shared" si="1"/>
        <v>0.20000000000004547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35117.97</v>
      </c>
      <c r="D116" s="1">
        <f>'PR-RAS'!E120</f>
        <v>32301.759999999998</v>
      </c>
      <c r="E116" s="1">
        <v>0</v>
      </c>
      <c r="F116" s="1">
        <v>0</v>
      </c>
      <c r="G116" s="2">
        <f t="shared" si="0"/>
        <v>11467.97135</v>
      </c>
      <c r="H116" s="2">
        <f t="shared" si="1"/>
        <v>0.27000000000043656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3505.66</v>
      </c>
      <c r="D117" s="1">
        <f>'PR-RAS'!E121</f>
        <v>0</v>
      </c>
      <c r="E117" s="1">
        <v>0</v>
      </c>
      <c r="F117" s="1">
        <v>0</v>
      </c>
      <c r="G117" s="2">
        <f t="shared" si="0"/>
        <v>406.65656000000001</v>
      </c>
      <c r="H117" s="2">
        <f t="shared" si="1"/>
        <v>0.34000000000014552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31612.31</v>
      </c>
      <c r="D118" s="1">
        <f>'PR-RAS'!E122</f>
        <v>32301.759999999998</v>
      </c>
      <c r="E118" s="1">
        <v>0</v>
      </c>
      <c r="F118" s="1">
        <v>0</v>
      </c>
      <c r="G118" s="2">
        <f t="shared" si="0"/>
        <v>11257.252110000001</v>
      </c>
      <c r="H118" s="2">
        <f t="shared" si="1"/>
        <v>0.55000000000291038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929.06</v>
      </c>
      <c r="D120" s="1">
        <f>'PR-RAS'!E124</f>
        <v>0</v>
      </c>
      <c r="E120" s="1">
        <v>0</v>
      </c>
      <c r="F120" s="1">
        <v>0</v>
      </c>
      <c r="G120" s="2">
        <f t="shared" si="0"/>
        <v>110.55813999999999</v>
      </c>
      <c r="H120" s="2">
        <f t="shared" si="1"/>
        <v>5.999999999994543E-2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929.06</v>
      </c>
      <c r="D124" s="1">
        <f>'PR-RAS'!E128</f>
        <v>0</v>
      </c>
      <c r="E124" s="1">
        <v>0</v>
      </c>
      <c r="F124" s="1">
        <v>0</v>
      </c>
      <c r="G124" s="2">
        <f t="shared" si="0"/>
        <v>114.27437999999999</v>
      </c>
      <c r="H124" s="2">
        <f t="shared" si="1"/>
        <v>5.999999999994543E-2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929.06</v>
      </c>
      <c r="D125" s="1">
        <f>'PR-RAS'!E129</f>
        <v>0</v>
      </c>
      <c r="E125" s="1">
        <v>0</v>
      </c>
      <c r="F125" s="1">
        <v>0</v>
      </c>
      <c r="G125" s="2">
        <f t="shared" si="0"/>
        <v>115.20343999999999</v>
      </c>
      <c r="H125" s="2">
        <f t="shared" si="1"/>
        <v>5.999999999994543E-2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13537.32</v>
      </c>
      <c r="D135" s="1">
        <f>'PR-RAS'!E139</f>
        <v>10956.57</v>
      </c>
      <c r="E135" s="1">
        <v>0</v>
      </c>
      <c r="F135" s="1">
        <v>0</v>
      </c>
      <c r="G135" s="2">
        <f t="shared" si="0"/>
        <v>4750.3616400000001</v>
      </c>
      <c r="H135" s="2">
        <f t="shared" si="1"/>
        <v>0.75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13537.32</v>
      </c>
      <c r="D146" s="1">
        <f>'PR-RAS'!E150</f>
        <v>10956.57</v>
      </c>
      <c r="E146" s="1">
        <v>0</v>
      </c>
      <c r="F146" s="1">
        <v>0</v>
      </c>
      <c r="G146" s="2">
        <f t="shared" si="0"/>
        <v>5140.3166999999994</v>
      </c>
      <c r="H146" s="2">
        <f t="shared" si="1"/>
        <v>0.75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251718.24999999997</v>
      </c>
      <c r="D147" s="1">
        <f>'PR-RAS'!E151</f>
        <v>401038.67999999993</v>
      </c>
      <c r="E147" s="1">
        <v>0</v>
      </c>
      <c r="F147" s="1">
        <v>0</v>
      </c>
      <c r="G147" s="2">
        <f t="shared" si="0"/>
        <v>153854.15905999998</v>
      </c>
      <c r="H147" s="2">
        <f t="shared" si="1"/>
        <v>0.57000000003608875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73673.240000000005</v>
      </c>
      <c r="D148" s="1">
        <f>'PR-RAS'!E152</f>
        <v>176069.12000000002</v>
      </c>
      <c r="E148" s="1">
        <v>0</v>
      </c>
      <c r="F148" s="1">
        <v>0</v>
      </c>
      <c r="G148" s="2">
        <f t="shared" si="0"/>
        <v>62594.287560000004</v>
      </c>
      <c r="H148" s="2">
        <f t="shared" si="1"/>
        <v>0.36000000002968591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61022.18</v>
      </c>
      <c r="D149" s="1">
        <f>'PR-RAS'!E153</f>
        <v>149302.01</v>
      </c>
      <c r="E149" s="1">
        <v>0</v>
      </c>
      <c r="F149" s="1">
        <v>0</v>
      </c>
      <c r="G149" s="2">
        <f t="shared" si="0"/>
        <v>53224.677600000003</v>
      </c>
      <c r="H149" s="2">
        <f t="shared" si="1"/>
        <v>0.19000000000960426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61022.18</v>
      </c>
      <c r="D150" s="1">
        <f>'PR-RAS'!E154</f>
        <v>149302.01</v>
      </c>
      <c r="E150" s="1">
        <v>0</v>
      </c>
      <c r="F150" s="1">
        <v>0</v>
      </c>
      <c r="G150" s="2">
        <f t="shared" si="0"/>
        <v>53584.303800000002</v>
      </c>
      <c r="H150" s="2">
        <f t="shared" si="1"/>
        <v>0.19000000000960426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2867.03</v>
      </c>
      <c r="D154" s="1">
        <f>'PR-RAS'!E158</f>
        <v>2130.88</v>
      </c>
      <c r="E154" s="1">
        <v>0</v>
      </c>
      <c r="F154" s="1">
        <v>0</v>
      </c>
      <c r="G154" s="2">
        <f t="shared" si="0"/>
        <v>1090.70487</v>
      </c>
      <c r="H154" s="2">
        <f t="shared" si="1"/>
        <v>0.15000000000009095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9784.0300000000007</v>
      </c>
      <c r="D155" s="1">
        <f>'PR-RAS'!E159</f>
        <v>24636.23</v>
      </c>
      <c r="E155" s="1">
        <v>0</v>
      </c>
      <c r="F155" s="1">
        <v>0</v>
      </c>
      <c r="G155" s="2">
        <f t="shared" si="0"/>
        <v>9094.6994599999998</v>
      </c>
      <c r="H155" s="2">
        <f t="shared" si="1"/>
        <v>0.26000000000021828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9784.0300000000007</v>
      </c>
      <c r="D157" s="1">
        <f>'PR-RAS'!E161</f>
        <v>24636.23</v>
      </c>
      <c r="E157" s="1">
        <v>0</v>
      </c>
      <c r="F157" s="1">
        <v>0</v>
      </c>
      <c r="G157" s="2">
        <f t="shared" si="0"/>
        <v>9212.8124399999997</v>
      </c>
      <c r="H157" s="2">
        <f t="shared" si="1"/>
        <v>0.26000000000021828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74575.570000000007</v>
      </c>
      <c r="D159" s="1">
        <f>'PR-RAS'!E163</f>
        <v>122294.77000000002</v>
      </c>
      <c r="E159" s="1">
        <v>0</v>
      </c>
      <c r="F159" s="1">
        <v>0</v>
      </c>
      <c r="G159" s="2">
        <f t="shared" si="0"/>
        <v>50428.087380000004</v>
      </c>
      <c r="H159" s="2">
        <f t="shared" si="1"/>
        <v>0.65999999997438863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2012.6100000000001</v>
      </c>
      <c r="D160" s="1">
        <f>'PR-RAS'!E164</f>
        <v>1661.95</v>
      </c>
      <c r="E160" s="1">
        <v>0</v>
      </c>
      <c r="F160" s="1">
        <v>0</v>
      </c>
      <c r="G160" s="2">
        <f t="shared" si="0"/>
        <v>848.50509</v>
      </c>
      <c r="H160" s="2">
        <f t="shared" si="1"/>
        <v>0.4399999999998272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793.01</v>
      </c>
      <c r="D161" s="1">
        <f>'PR-RAS'!E165</f>
        <v>159.66999999999999</v>
      </c>
      <c r="E161" s="1">
        <v>0</v>
      </c>
      <c r="F161" s="1">
        <v>0</v>
      </c>
      <c r="G161" s="2">
        <f t="shared" si="0"/>
        <v>177.976</v>
      </c>
      <c r="H161" s="2">
        <f t="shared" si="1"/>
        <v>0.34000000000000341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303.48</v>
      </c>
      <c r="D162" s="1">
        <f>'PR-RAS'!E166</f>
        <v>1090.2</v>
      </c>
      <c r="E162" s="1">
        <v>0</v>
      </c>
      <c r="F162" s="1">
        <v>0</v>
      </c>
      <c r="G162" s="2">
        <f t="shared" si="0"/>
        <v>399.90468000000004</v>
      </c>
      <c r="H162" s="2">
        <f t="shared" si="1"/>
        <v>0.68000000000006366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916.12</v>
      </c>
      <c r="D163" s="1">
        <f>'PR-RAS'!E167</f>
        <v>395.34</v>
      </c>
      <c r="E163" s="1">
        <v>0</v>
      </c>
      <c r="F163" s="1">
        <v>0</v>
      </c>
      <c r="G163" s="2">
        <f t="shared" si="0"/>
        <v>276.5016</v>
      </c>
      <c r="H163" s="2">
        <f t="shared" si="1"/>
        <v>0.45999999999997954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16.739999999999998</v>
      </c>
      <c r="E164" s="1">
        <v>0</v>
      </c>
      <c r="F164" s="1">
        <v>0</v>
      </c>
      <c r="G164" s="2">
        <f t="shared" si="0"/>
        <v>5.4572399999999996</v>
      </c>
      <c r="H164" s="2">
        <f t="shared" si="1"/>
        <v>0.26000000000000156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26755.72</v>
      </c>
      <c r="D165" s="1">
        <f>'PR-RAS'!E169</f>
        <v>49003.360000000001</v>
      </c>
      <c r="E165" s="1">
        <v>0</v>
      </c>
      <c r="F165" s="1">
        <v>0</v>
      </c>
      <c r="G165" s="2">
        <f t="shared" si="0"/>
        <v>20461.04016</v>
      </c>
      <c r="H165" s="2">
        <f t="shared" si="1"/>
        <v>0.63999999999941792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689.11</v>
      </c>
      <c r="D166" s="1">
        <f>'PR-RAS'!E170</f>
        <v>13097.73</v>
      </c>
      <c r="E166" s="1">
        <v>0</v>
      </c>
      <c r="F166" s="1">
        <v>0</v>
      </c>
      <c r="G166" s="2">
        <f t="shared" si="0"/>
        <v>4435.9540500000003</v>
      </c>
      <c r="H166" s="2">
        <f t="shared" si="1"/>
        <v>0.3800000000004502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600.35</v>
      </c>
      <c r="D167" s="1">
        <f>'PR-RAS'!E171</f>
        <v>2956.86</v>
      </c>
      <c r="E167" s="1">
        <v>0</v>
      </c>
      <c r="F167" s="1">
        <v>0</v>
      </c>
      <c r="G167" s="2">
        <f t="shared" si="0"/>
        <v>1081.3356200000001</v>
      </c>
      <c r="H167" s="2">
        <f t="shared" si="1"/>
        <v>0.48999999999989541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21026.36</v>
      </c>
      <c r="D168" s="1">
        <f>'PR-RAS'!E172</f>
        <v>20750.34</v>
      </c>
      <c r="E168" s="1">
        <v>0</v>
      </c>
      <c r="F168" s="1">
        <v>0</v>
      </c>
      <c r="G168" s="2">
        <f t="shared" si="0"/>
        <v>10442.01568</v>
      </c>
      <c r="H168" s="2">
        <f t="shared" si="1"/>
        <v>0.7000000000007276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2885.4</v>
      </c>
      <c r="D169" s="1">
        <f>'PR-RAS'!E173</f>
        <v>11122.2</v>
      </c>
      <c r="E169" s="1">
        <v>0</v>
      </c>
      <c r="F169" s="1">
        <v>0</v>
      </c>
      <c r="G169" s="2">
        <f t="shared" si="0"/>
        <v>4221.8064000000004</v>
      </c>
      <c r="H169" s="2">
        <f t="shared" si="1"/>
        <v>0.60000000000081855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941.82</v>
      </c>
      <c r="D170" s="1">
        <f>'PR-RAS'!E174</f>
        <v>828.7</v>
      </c>
      <c r="E170" s="1">
        <v>0</v>
      </c>
      <c r="F170" s="1">
        <v>0</v>
      </c>
      <c r="G170" s="2">
        <f t="shared" si="0"/>
        <v>439.26818000000009</v>
      </c>
      <c r="H170" s="2">
        <f t="shared" si="1"/>
        <v>0.4799999999999045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612.67999999999995</v>
      </c>
      <c r="D172" s="1">
        <f>'PR-RAS'!E176</f>
        <v>247.53</v>
      </c>
      <c r="E172" s="1">
        <v>0</v>
      </c>
      <c r="F172" s="1">
        <v>0</v>
      </c>
      <c r="G172" s="2">
        <f t="shared" si="0"/>
        <v>189.42354</v>
      </c>
      <c r="H172" s="2">
        <f t="shared" si="1"/>
        <v>0.79000000000004889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32925.54</v>
      </c>
      <c r="D173" s="1">
        <f>'PR-RAS'!E177</f>
        <v>54014.73000000001</v>
      </c>
      <c r="E173" s="1">
        <v>0</v>
      </c>
      <c r="F173" s="1">
        <v>0</v>
      </c>
      <c r="G173" s="2">
        <f t="shared" si="0"/>
        <v>24244.260000000002</v>
      </c>
      <c r="H173" s="2">
        <f t="shared" si="1"/>
        <v>0.72999999998864951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2795.59</v>
      </c>
      <c r="D174" s="1">
        <f>'PR-RAS'!E178</f>
        <v>2911.7</v>
      </c>
      <c r="E174" s="1">
        <v>0</v>
      </c>
      <c r="F174" s="1">
        <v>0</v>
      </c>
      <c r="G174" s="2">
        <f t="shared" si="0"/>
        <v>1491.0852699999998</v>
      </c>
      <c r="H174" s="2">
        <f t="shared" si="1"/>
        <v>0.71000000000003638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5359.41</v>
      </c>
      <c r="D175" s="1">
        <f>'PR-RAS'!E179</f>
        <v>9374.25</v>
      </c>
      <c r="E175" s="1">
        <v>0</v>
      </c>
      <c r="F175" s="1">
        <v>0</v>
      </c>
      <c r="G175" s="2">
        <f t="shared" si="0"/>
        <v>4194.7763399999994</v>
      </c>
      <c r="H175" s="2">
        <f t="shared" si="1"/>
        <v>0.65999999999985448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2709.74</v>
      </c>
      <c r="D176" s="1">
        <f>'PR-RAS'!E180</f>
        <v>15589.37</v>
      </c>
      <c r="E176" s="1">
        <v>0</v>
      </c>
      <c r="F176" s="1">
        <v>0</v>
      </c>
      <c r="G176" s="2">
        <f t="shared" si="0"/>
        <v>5930.4840000000004</v>
      </c>
      <c r="H176" s="2">
        <f t="shared" si="1"/>
        <v>0.63000000000101863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2458.96</v>
      </c>
      <c r="D177" s="1">
        <f>'PR-RAS'!E181</f>
        <v>9080.44</v>
      </c>
      <c r="E177" s="1">
        <v>0</v>
      </c>
      <c r="F177" s="1">
        <v>0</v>
      </c>
      <c r="G177" s="2">
        <f t="shared" si="0"/>
        <v>3629.0918399999996</v>
      </c>
      <c r="H177" s="2">
        <f t="shared" si="1"/>
        <v>0.48000000000047294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155.94999999999999</v>
      </c>
      <c r="D179" s="1">
        <f>'PR-RAS'!E183</f>
        <v>43.8</v>
      </c>
      <c r="E179" s="1">
        <v>0</v>
      </c>
      <c r="F179" s="1">
        <v>0</v>
      </c>
      <c r="G179" s="2">
        <f t="shared" si="0"/>
        <v>43.351899999999993</v>
      </c>
      <c r="H179" s="2">
        <f t="shared" si="1"/>
        <v>0.25000000000001421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11289.14</v>
      </c>
      <c r="D180" s="1">
        <f>'PR-RAS'!E184</f>
        <v>12172.12</v>
      </c>
      <c r="E180" s="1">
        <v>0</v>
      </c>
      <c r="F180" s="1">
        <v>0</v>
      </c>
      <c r="G180" s="2">
        <f t="shared" si="0"/>
        <v>6378.3750200000004</v>
      </c>
      <c r="H180" s="2">
        <f t="shared" si="1"/>
        <v>0.26000000000021828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1230.6400000000001</v>
      </c>
      <c r="D181" s="1">
        <f>'PR-RAS'!E185</f>
        <v>1813.04</v>
      </c>
      <c r="E181" s="1">
        <v>0</v>
      </c>
      <c r="F181" s="1">
        <v>0</v>
      </c>
      <c r="G181" s="2">
        <f t="shared" si="0"/>
        <v>874.20960000000002</v>
      </c>
      <c r="H181" s="2">
        <f t="shared" si="1"/>
        <v>0.39999999999986358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6926.11</v>
      </c>
      <c r="D182" s="1">
        <f>'PR-RAS'!E186</f>
        <v>3030.01</v>
      </c>
      <c r="E182" s="1">
        <v>0</v>
      </c>
      <c r="F182" s="1">
        <v>0</v>
      </c>
      <c r="G182" s="2">
        <f t="shared" si="0"/>
        <v>2350.4895300000003</v>
      </c>
      <c r="H182" s="2">
        <f t="shared" si="1"/>
        <v>0.11999999999989086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12881.7</v>
      </c>
      <c r="D184" s="1">
        <f>'PR-RAS'!E188</f>
        <v>17614.730000000003</v>
      </c>
      <c r="E184" s="1">
        <v>0</v>
      </c>
      <c r="F184" s="1">
        <v>0</v>
      </c>
      <c r="G184" s="2">
        <f t="shared" si="0"/>
        <v>8804.3422800000008</v>
      </c>
      <c r="H184" s="2">
        <f t="shared" si="1"/>
        <v>0.56999999999607098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5046.3100000000004</v>
      </c>
      <c r="D185" s="1">
        <f>'PR-RAS'!E189</f>
        <v>4789.76</v>
      </c>
      <c r="E185" s="1">
        <v>0</v>
      </c>
      <c r="F185" s="1">
        <v>0</v>
      </c>
      <c r="G185" s="2">
        <f t="shared" si="0"/>
        <v>2691.1527200000005</v>
      </c>
      <c r="H185" s="2">
        <f t="shared" si="1"/>
        <v>0.5500000000001819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1602.23</v>
      </c>
      <c r="D187" s="1">
        <f>'PR-RAS'!E191</f>
        <v>2529.4499999999998</v>
      </c>
      <c r="E187" s="1">
        <v>0</v>
      </c>
      <c r="F187" s="1">
        <v>0</v>
      </c>
      <c r="G187" s="2">
        <f t="shared" si="0"/>
        <v>1238.9701799999998</v>
      </c>
      <c r="H187" s="2">
        <f t="shared" si="1"/>
        <v>0.67999999999983629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218.4</v>
      </c>
      <c r="D188" s="1">
        <f>'PR-RAS'!E192</f>
        <v>0</v>
      </c>
      <c r="E188" s="1">
        <v>0</v>
      </c>
      <c r="F188" s="1">
        <v>0</v>
      </c>
      <c r="G188" s="2">
        <f t="shared" si="0"/>
        <v>40.840800000000002</v>
      </c>
      <c r="H188" s="2">
        <f t="shared" si="1"/>
        <v>0.40000000000000568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304.37</v>
      </c>
      <c r="D189" s="1">
        <f>'PR-RAS'!E193</f>
        <v>1806.17</v>
      </c>
      <c r="E189" s="1">
        <v>0</v>
      </c>
      <c r="F189" s="1">
        <v>0</v>
      </c>
      <c r="G189" s="2">
        <f t="shared" si="0"/>
        <v>736.34148000000005</v>
      </c>
      <c r="H189" s="2">
        <f t="shared" si="1"/>
        <v>0.54000000000007731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951.18</v>
      </c>
      <c r="E190" s="1">
        <v>0</v>
      </c>
      <c r="F190" s="1">
        <v>0</v>
      </c>
      <c r="G190" s="2">
        <f t="shared" si="0"/>
        <v>359.54604</v>
      </c>
      <c r="H190" s="2">
        <f t="shared" si="1"/>
        <v>0.17999999999994998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5710.39</v>
      </c>
      <c r="D191" s="1">
        <f>'PR-RAS'!E195</f>
        <v>7538.17</v>
      </c>
      <c r="E191" s="1">
        <v>0</v>
      </c>
      <c r="F191" s="1">
        <v>0</v>
      </c>
      <c r="G191" s="2">
        <f t="shared" si="0"/>
        <v>3949.4787000000001</v>
      </c>
      <c r="H191" s="2">
        <f t="shared" si="1"/>
        <v>0.56000000000040018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6283.9</v>
      </c>
      <c r="D192" s="1">
        <f>'PR-RAS'!E196</f>
        <v>7785.8099999999995</v>
      </c>
      <c r="E192" s="1">
        <v>0</v>
      </c>
      <c r="F192" s="1">
        <v>0</v>
      </c>
      <c r="G192" s="2">
        <f t="shared" si="0"/>
        <v>4174.4043199999996</v>
      </c>
      <c r="H192" s="2">
        <f t="shared" si="1"/>
        <v>0.29000000000087311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6283.9</v>
      </c>
      <c r="D206" s="1">
        <f>'PR-RAS'!E210</f>
        <v>7785.8099999999995</v>
      </c>
      <c r="E206" s="1">
        <v>0</v>
      </c>
      <c r="F206" s="1">
        <v>0</v>
      </c>
      <c r="G206" s="2">
        <f t="shared" si="0"/>
        <v>4480.3815999999988</v>
      </c>
      <c r="H206" s="2">
        <f t="shared" si="1"/>
        <v>0.29000000000087311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3811.2</v>
      </c>
      <c r="D207" s="1">
        <f>'PR-RAS'!E211</f>
        <v>4104.63</v>
      </c>
      <c r="E207" s="1">
        <v>0</v>
      </c>
      <c r="F207" s="1">
        <v>0</v>
      </c>
      <c r="G207" s="2">
        <f t="shared" si="0"/>
        <v>2476.2147599999998</v>
      </c>
      <c r="H207" s="2">
        <f t="shared" si="1"/>
        <v>0.56999999999970896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2472.6999999999998</v>
      </c>
      <c r="D210" s="1">
        <f>'PR-RAS'!E214</f>
        <v>3681.18</v>
      </c>
      <c r="E210" s="1">
        <v>0</v>
      </c>
      <c r="F210" s="1">
        <v>0</v>
      </c>
      <c r="G210" s="2">
        <f t="shared" si="0"/>
        <v>2055.5275399999996</v>
      </c>
      <c r="H210" s="2">
        <f t="shared" si="1"/>
        <v>0.48000000000001819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4146.43</v>
      </c>
      <c r="D211" s="1">
        <f>'PR-RAS'!E215</f>
        <v>383.6</v>
      </c>
      <c r="E211" s="1">
        <v>0</v>
      </c>
      <c r="F211" s="1">
        <v>0</v>
      </c>
      <c r="G211" s="2">
        <f t="shared" si="0"/>
        <v>1031.8623</v>
      </c>
      <c r="H211" s="2">
        <f t="shared" si="1"/>
        <v>0.8300000000002683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4146.43</v>
      </c>
      <c r="D215" s="1">
        <f>'PR-RAS'!E219</f>
        <v>383.6</v>
      </c>
      <c r="E215" s="1">
        <v>0</v>
      </c>
      <c r="F215" s="1">
        <v>0</v>
      </c>
      <c r="G215" s="2">
        <f t="shared" si="0"/>
        <v>1051.5168200000001</v>
      </c>
      <c r="H215" s="2">
        <f t="shared" si="1"/>
        <v>0.8300000000002683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4146.43</v>
      </c>
      <c r="D218" s="1">
        <f>'PR-RAS'!E222</f>
        <v>383.6</v>
      </c>
      <c r="E218" s="1">
        <v>0</v>
      </c>
      <c r="F218" s="1">
        <v>0</v>
      </c>
      <c r="G218" s="2">
        <f t="shared" si="0"/>
        <v>1066.2577100000001</v>
      </c>
      <c r="H218" s="2">
        <f t="shared" si="1"/>
        <v>0.8300000000002683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33180.699999999997</v>
      </c>
      <c r="D220" s="1">
        <f>'PR-RAS'!E224</f>
        <v>33182.480000000003</v>
      </c>
      <c r="E220" s="1">
        <v>0</v>
      </c>
      <c r="F220" s="1">
        <v>0</v>
      </c>
      <c r="G220" s="2">
        <f t="shared" si="0"/>
        <v>21800.499540000001</v>
      </c>
      <c r="H220" s="2">
        <f t="shared" si="1"/>
        <v>0.7800000000061118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33180.699999999997</v>
      </c>
      <c r="D236" s="1">
        <f>'PR-RAS'!E240</f>
        <v>33182.480000000003</v>
      </c>
      <c r="E236" s="1">
        <v>0</v>
      </c>
      <c r="F236" s="1">
        <v>0</v>
      </c>
      <c r="G236" s="2">
        <f t="shared" si="0"/>
        <v>23393.230100000001</v>
      </c>
      <c r="H236" s="2">
        <f t="shared" si="1"/>
        <v>0.7800000000061118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33180.699999999997</v>
      </c>
      <c r="D237" s="1">
        <f>'PR-RAS'!E241</f>
        <v>33182.480000000003</v>
      </c>
      <c r="E237" s="1">
        <v>0</v>
      </c>
      <c r="F237" s="1">
        <v>0</v>
      </c>
      <c r="G237" s="2">
        <f t="shared" si="0"/>
        <v>23492.77576</v>
      </c>
      <c r="H237" s="2">
        <f t="shared" si="1"/>
        <v>0.7800000000061118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11029.34</v>
      </c>
      <c r="D248" s="1">
        <f>'PR-RAS'!E252</f>
        <v>13855.920000000002</v>
      </c>
      <c r="E248" s="1">
        <v>0</v>
      </c>
      <c r="F248" s="1">
        <v>0</v>
      </c>
      <c r="G248" s="2">
        <f t="shared" si="0"/>
        <v>9569.071460000001</v>
      </c>
      <c r="H248" s="2">
        <f t="shared" si="1"/>
        <v>0.41999999999825377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11029.34</v>
      </c>
      <c r="D255" s="1">
        <f>'PR-RAS'!E259</f>
        <v>13855.920000000002</v>
      </c>
      <c r="E255" s="1">
        <v>0</v>
      </c>
      <c r="F255" s="1">
        <v>0</v>
      </c>
      <c r="G255" s="2">
        <f t="shared" si="0"/>
        <v>9840.2597200000018</v>
      </c>
      <c r="H255" s="2">
        <f t="shared" si="1"/>
        <v>0.41999999999825377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7902.72</v>
      </c>
      <c r="D256" s="1">
        <f>'PR-RAS'!E260</f>
        <v>10462.120000000001</v>
      </c>
      <c r="E256" s="1">
        <v>0</v>
      </c>
      <c r="F256" s="1">
        <v>0</v>
      </c>
      <c r="G256" s="2">
        <f t="shared" si="0"/>
        <v>7350.8748000000005</v>
      </c>
      <c r="H256" s="2">
        <f t="shared" si="1"/>
        <v>0.4000000000005457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3126.62</v>
      </c>
      <c r="D257" s="1">
        <f>'PR-RAS'!E261</f>
        <v>3393.8</v>
      </c>
      <c r="E257" s="1">
        <v>0</v>
      </c>
      <c r="F257" s="1">
        <v>0</v>
      </c>
      <c r="G257" s="2">
        <f t="shared" si="0"/>
        <v>2538.0403200000005</v>
      </c>
      <c r="H257" s="2">
        <f t="shared" si="1"/>
        <v>0.57999999999992724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48829.07</v>
      </c>
      <c r="D259" s="1">
        <f>'PR-RAS'!E263</f>
        <v>47466.98</v>
      </c>
      <c r="E259" s="1">
        <v>0</v>
      </c>
      <c r="F259" s="1">
        <v>0</v>
      </c>
      <c r="G259" s="2">
        <f t="shared" si="0"/>
        <v>37090.86174</v>
      </c>
      <c r="H259" s="2">
        <f t="shared" si="1"/>
        <v>8.999999999650754E-2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48497.26</v>
      </c>
      <c r="D260" s="1">
        <f>'PR-RAS'!E264</f>
        <v>44266.98</v>
      </c>
      <c r="E260" s="1">
        <v>0</v>
      </c>
      <c r="F260" s="1">
        <v>0</v>
      </c>
      <c r="G260" s="2">
        <f t="shared" si="0"/>
        <v>35491.085980000003</v>
      </c>
      <c r="H260" s="2">
        <f t="shared" si="1"/>
        <v>0.27999999999883585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48497.26</v>
      </c>
      <c r="D261" s="1">
        <f>'PR-RAS'!E265</f>
        <v>44266.98</v>
      </c>
      <c r="E261" s="1">
        <v>0</v>
      </c>
      <c r="F261" s="1">
        <v>0</v>
      </c>
      <c r="G261" s="2">
        <f t="shared" si="0"/>
        <v>35628.117200000001</v>
      </c>
      <c r="H261" s="2">
        <f t="shared" si="1"/>
        <v>0.27999999999883585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331.81</v>
      </c>
      <c r="D264" s="1">
        <f>'PR-RAS'!E268</f>
        <v>3200</v>
      </c>
      <c r="E264" s="1">
        <v>0</v>
      </c>
      <c r="F264" s="1">
        <v>0</v>
      </c>
      <c r="G264" s="2">
        <f t="shared" si="0"/>
        <v>1770.4660300000003</v>
      </c>
      <c r="H264" s="2">
        <f t="shared" si="1"/>
        <v>0.18999999999999773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331.81</v>
      </c>
      <c r="D265" s="1">
        <f>'PR-RAS'!E269</f>
        <v>3200</v>
      </c>
      <c r="E265" s="1">
        <v>0</v>
      </c>
      <c r="F265" s="1">
        <v>0</v>
      </c>
      <c r="G265" s="2">
        <f t="shared" ref="G265:G521" si="8">(B265/1000)*(C265*1+D265*2)</f>
        <v>1777.1978400000003</v>
      </c>
      <c r="H265" s="2">
        <f t="shared" ref="H265:H521" si="9">ABS(C265-ROUND(C265,0))+ABS(D265-ROUND(D265,0))</f>
        <v>0.18999999999999773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251718.24999999997</v>
      </c>
      <c r="D285" s="1">
        <f>'PR-RAS'!E289</f>
        <v>401038.67999999993</v>
      </c>
      <c r="E285" s="1">
        <v>0</v>
      </c>
      <c r="F285" s="1">
        <v>0</v>
      </c>
      <c r="G285" s="2">
        <f t="shared" si="8"/>
        <v>299277.95323999994</v>
      </c>
      <c r="H285" s="2">
        <f t="shared" si="9"/>
        <v>0.57000000003608875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166484.28000000006</v>
      </c>
      <c r="D286" s="1">
        <f>'PR-RAS'!E290</f>
        <v>0</v>
      </c>
      <c r="E286" s="1">
        <v>0</v>
      </c>
      <c r="F286" s="1">
        <v>0</v>
      </c>
      <c r="G286" s="2">
        <f t="shared" si="8"/>
        <v>47448.019800000009</v>
      </c>
      <c r="H286" s="2">
        <f t="shared" si="9"/>
        <v>0.28000000005704351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2883.7199999999139</v>
      </c>
      <c r="E287" s="1">
        <v>0</v>
      </c>
      <c r="F287" s="1">
        <v>0</v>
      </c>
      <c r="G287" s="2">
        <f t="shared" si="8"/>
        <v>1649.4878399999507</v>
      </c>
      <c r="H287" s="2">
        <f t="shared" si="9"/>
        <v>0.28000000008614734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133738.1</v>
      </c>
      <c r="D288" s="1">
        <f>'PR-RAS'!E292</f>
        <v>78958.45</v>
      </c>
      <c r="E288" s="1">
        <v>0</v>
      </c>
      <c r="F288" s="1">
        <v>0</v>
      </c>
      <c r="G288" s="2">
        <f t="shared" si="8"/>
        <v>83704.985000000001</v>
      </c>
      <c r="H288" s="2">
        <f t="shared" si="9"/>
        <v>0.55000000000291038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197965.33</v>
      </c>
      <c r="D290" s="1">
        <f>'PR-RAS'!E294</f>
        <v>76694.61</v>
      </c>
      <c r="E290" s="1">
        <v>0</v>
      </c>
      <c r="F290" s="1">
        <v>0</v>
      </c>
      <c r="G290" s="2">
        <f t="shared" si="8"/>
        <v>101541.46494999999</v>
      </c>
      <c r="H290" s="2">
        <f t="shared" si="9"/>
        <v>0.71999999998661224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1747.52</v>
      </c>
      <c r="D293" s="1">
        <f>'PR-RAS'!E298</f>
        <v>1261.78</v>
      </c>
      <c r="E293" s="1">
        <v>0</v>
      </c>
      <c r="F293" s="1">
        <v>0</v>
      </c>
      <c r="G293" s="2">
        <f t="shared" si="8"/>
        <v>1247.15536</v>
      </c>
      <c r="H293" s="2">
        <f t="shared" si="9"/>
        <v>0.70000000000004547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1747.52</v>
      </c>
      <c r="D306" s="1">
        <f>'PR-RAS'!E311</f>
        <v>1261.78</v>
      </c>
      <c r="E306" s="1">
        <v>0</v>
      </c>
      <c r="F306" s="1">
        <v>0</v>
      </c>
      <c r="G306" s="2">
        <f t="shared" si="8"/>
        <v>1302.6794</v>
      </c>
      <c r="H306" s="2">
        <f t="shared" si="9"/>
        <v>0.70000000000004547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1747.52</v>
      </c>
      <c r="D307" s="1">
        <f>'PR-RAS'!E312</f>
        <v>1061.78</v>
      </c>
      <c r="E307" s="1">
        <v>0</v>
      </c>
      <c r="F307" s="1">
        <v>0</v>
      </c>
      <c r="G307" s="2">
        <f t="shared" si="8"/>
        <v>1184.5504799999999</v>
      </c>
      <c r="H307" s="2">
        <f t="shared" si="9"/>
        <v>0.70000000000004547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1747.52</v>
      </c>
      <c r="D311" s="1">
        <f>'PR-RAS'!E316</f>
        <v>1061.78</v>
      </c>
      <c r="E311" s="1">
        <v>0</v>
      </c>
      <c r="F311" s="1">
        <v>0</v>
      </c>
      <c r="G311" s="2">
        <f t="shared" si="8"/>
        <v>1200.0347999999999</v>
      </c>
      <c r="H311" s="2">
        <f t="shared" si="9"/>
        <v>0.70000000000004547</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200</v>
      </c>
      <c r="E312" s="1">
        <v>0</v>
      </c>
      <c r="F312" s="1">
        <v>0</v>
      </c>
      <c r="G312" s="2">
        <f t="shared" si="8"/>
        <v>124.4</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200</v>
      </c>
      <c r="E319" s="1">
        <v>0</v>
      </c>
      <c r="F319" s="1">
        <v>0</v>
      </c>
      <c r="G319" s="2">
        <f t="shared" si="8"/>
        <v>127.2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96765.650000000009</v>
      </c>
      <c r="D345" s="1">
        <f>'PR-RAS'!E350</f>
        <v>125044.09</v>
      </c>
      <c r="E345" s="1">
        <v>0</v>
      </c>
      <c r="F345" s="1">
        <v>0</v>
      </c>
      <c r="G345" s="2">
        <f t="shared" si="8"/>
        <v>119317.71751999999</v>
      </c>
      <c r="H345" s="2">
        <f t="shared" si="9"/>
        <v>0.43999999998777639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779.75</v>
      </c>
      <c r="D346" s="1">
        <f>'PR-RAS'!E351</f>
        <v>18226.900000000001</v>
      </c>
      <c r="E346" s="1">
        <v>0</v>
      </c>
      <c r="F346" s="1">
        <v>0</v>
      </c>
      <c r="G346" s="2">
        <f t="shared" si="8"/>
        <v>12845.57475</v>
      </c>
      <c r="H346" s="2">
        <f t="shared" si="9"/>
        <v>0.34999999999854481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779.75</v>
      </c>
      <c r="D351" s="1">
        <f>'PR-RAS'!E356</f>
        <v>18226.900000000001</v>
      </c>
      <c r="E351" s="1">
        <v>0</v>
      </c>
      <c r="F351" s="1">
        <v>0</v>
      </c>
      <c r="G351" s="2">
        <f t="shared" si="8"/>
        <v>13031.7425</v>
      </c>
      <c r="H351" s="2">
        <f t="shared" si="9"/>
        <v>0.34999999999854481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779.75</v>
      </c>
      <c r="D357" s="1">
        <f>'PR-RAS'!E362</f>
        <v>18226.900000000001</v>
      </c>
      <c r="E357" s="1">
        <v>0</v>
      </c>
      <c r="F357" s="1">
        <v>0</v>
      </c>
      <c r="G357" s="2">
        <f t="shared" si="8"/>
        <v>13255.1438</v>
      </c>
      <c r="H357" s="2">
        <f t="shared" si="9"/>
        <v>0.34999999999854481</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95985.900000000009</v>
      </c>
      <c r="D358" s="1">
        <f>'PR-RAS'!E363</f>
        <v>106817.19</v>
      </c>
      <c r="E358" s="1">
        <v>0</v>
      </c>
      <c r="F358" s="1">
        <v>0</v>
      </c>
      <c r="G358" s="2">
        <f t="shared" si="8"/>
        <v>110534.43996</v>
      </c>
      <c r="H358" s="2">
        <f t="shared" si="9"/>
        <v>0.28999999999359716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94465.46</v>
      </c>
      <c r="D359" s="1">
        <f>'PR-RAS'!E364</f>
        <v>106817.19</v>
      </c>
      <c r="E359" s="1">
        <v>0</v>
      </c>
      <c r="F359" s="1">
        <v>0</v>
      </c>
      <c r="G359" s="2">
        <f t="shared" si="8"/>
        <v>110299.74272000001</v>
      </c>
      <c r="H359" s="2">
        <f t="shared" si="9"/>
        <v>0.65000000000873115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86269.83</v>
      </c>
      <c r="D361" s="1">
        <f>'PR-RAS'!E366</f>
        <v>0</v>
      </c>
      <c r="E361" s="1">
        <v>0</v>
      </c>
      <c r="F361" s="1">
        <v>0</v>
      </c>
      <c r="G361" s="2">
        <f t="shared" si="8"/>
        <v>31057.138800000001</v>
      </c>
      <c r="H361" s="2">
        <f t="shared" si="9"/>
        <v>0.16999999999825377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8195.6299999999992</v>
      </c>
      <c r="D363" s="1">
        <f>'PR-RAS'!E368</f>
        <v>106817.19</v>
      </c>
      <c r="E363" s="1">
        <v>0</v>
      </c>
      <c r="F363" s="1">
        <v>0</v>
      </c>
      <c r="G363" s="2">
        <f t="shared" si="8"/>
        <v>80302.463619999995</v>
      </c>
      <c r="H363" s="2">
        <f t="shared" si="9"/>
        <v>0.56000000000312866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1122.27</v>
      </c>
      <c r="D364" s="1">
        <f>'PR-RAS'!E369</f>
        <v>0</v>
      </c>
      <c r="E364" s="1">
        <v>0</v>
      </c>
      <c r="F364" s="1">
        <v>0</v>
      </c>
      <c r="G364" s="2">
        <f t="shared" si="8"/>
        <v>407.38400999999999</v>
      </c>
      <c r="H364" s="2">
        <f t="shared" si="9"/>
        <v>0.26999999999998181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471.03</v>
      </c>
      <c r="D365" s="1">
        <f>'PR-RAS'!E370</f>
        <v>0</v>
      </c>
      <c r="E365" s="1">
        <v>0</v>
      </c>
      <c r="F365" s="1">
        <v>0</v>
      </c>
      <c r="G365" s="2">
        <f t="shared" si="8"/>
        <v>171.45491999999999</v>
      </c>
      <c r="H365" s="2">
        <f t="shared" si="9"/>
        <v>2.9999999999972715E-2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651.24</v>
      </c>
      <c r="D371" s="1">
        <f>'PR-RAS'!E376</f>
        <v>0</v>
      </c>
      <c r="E371" s="1">
        <v>0</v>
      </c>
      <c r="F371" s="1">
        <v>0</v>
      </c>
      <c r="G371" s="2">
        <f t="shared" si="8"/>
        <v>240.9588</v>
      </c>
      <c r="H371" s="2">
        <f t="shared" si="9"/>
        <v>0.24000000000000909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398.17</v>
      </c>
      <c r="D378" s="1">
        <f>'PR-RAS'!E383</f>
        <v>0</v>
      </c>
      <c r="E378" s="1">
        <v>0</v>
      </c>
      <c r="F378" s="1">
        <v>0</v>
      </c>
      <c r="G378" s="2">
        <f t="shared" si="8"/>
        <v>150.11009000000001</v>
      </c>
      <c r="H378" s="2">
        <f t="shared" si="9"/>
        <v>0.17000000000001592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398.17</v>
      </c>
      <c r="D379" s="1">
        <f>'PR-RAS'!E384</f>
        <v>0</v>
      </c>
      <c r="E379" s="1">
        <v>0</v>
      </c>
      <c r="F379" s="1">
        <v>0</v>
      </c>
      <c r="G379" s="2">
        <f t="shared" si="8"/>
        <v>150.50826000000001</v>
      </c>
      <c r="H379" s="2">
        <f t="shared" si="9"/>
        <v>0.17000000000001592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95018.13</v>
      </c>
      <c r="D403" s="1">
        <f>'PR-RAS'!E408</f>
        <v>123782.31</v>
      </c>
      <c r="E403" s="1">
        <v>0</v>
      </c>
      <c r="F403" s="1">
        <v>0</v>
      </c>
      <c r="G403" s="2">
        <f t="shared" si="8"/>
        <v>137718.26550000001</v>
      </c>
      <c r="H403" s="2">
        <f t="shared" si="9"/>
        <v>0.44000000000232831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419950.05000000005</v>
      </c>
      <c r="D407" s="1">
        <f>'PR-RAS'!E412</f>
        <v>399416.74000000005</v>
      </c>
      <c r="E407" s="1">
        <v>0</v>
      </c>
      <c r="F407" s="1">
        <v>0</v>
      </c>
      <c r="G407" s="2">
        <f t="shared" si="8"/>
        <v>494826.11318000016</v>
      </c>
      <c r="H407" s="2">
        <f t="shared" si="9"/>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348483.89999999997</v>
      </c>
      <c r="D408" s="1">
        <f>'PR-RAS'!E413</f>
        <v>526082.7699999999</v>
      </c>
      <c r="E408" s="1">
        <v>0</v>
      </c>
      <c r="F408" s="1">
        <v>0</v>
      </c>
      <c r="G408" s="2">
        <f t="shared" si="8"/>
        <v>570064.32207999984</v>
      </c>
      <c r="H408" s="2">
        <f t="shared" si="9"/>
        <v>0.33000000013271347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71466.150000000081</v>
      </c>
      <c r="D409" s="1">
        <f>'PR-RAS'!E414</f>
        <v>0</v>
      </c>
      <c r="E409" s="1">
        <v>0</v>
      </c>
      <c r="F409" s="1">
        <v>0</v>
      </c>
      <c r="G409" s="2">
        <f t="shared" si="8"/>
        <v>29158.18920000003</v>
      </c>
      <c r="H409" s="2">
        <f t="shared" si="9"/>
        <v>0.15000000008149073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126666.02999999985</v>
      </c>
      <c r="E410" s="1">
        <v>0</v>
      </c>
      <c r="F410" s="1">
        <v>0</v>
      </c>
      <c r="G410" s="2">
        <f t="shared" si="8"/>
        <v>103612.81253999987</v>
      </c>
      <c r="H410" s="2">
        <f t="shared" si="9"/>
        <v>2.9999999853316694E-2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133738.1</v>
      </c>
      <c r="D411" s="1">
        <f>'PR-RAS'!E416</f>
        <v>78958.45</v>
      </c>
      <c r="E411" s="1">
        <v>0</v>
      </c>
      <c r="F411" s="1">
        <v>0</v>
      </c>
      <c r="G411" s="2">
        <f t="shared" si="8"/>
        <v>119578.54999999999</v>
      </c>
      <c r="H411" s="2">
        <f t="shared" si="9"/>
        <v>0.55000000000291038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197965.33</v>
      </c>
      <c r="D413" s="1">
        <f>'PR-RAS'!E418</f>
        <v>76694.61</v>
      </c>
      <c r="E413" s="1">
        <v>0</v>
      </c>
      <c r="F413" s="1">
        <v>0</v>
      </c>
      <c r="G413" s="2">
        <f t="shared" si="8"/>
        <v>144758.07459999999</v>
      </c>
      <c r="H413" s="2">
        <f t="shared" si="9"/>
        <v>0.71999999998661224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7967.72</v>
      </c>
      <c r="E522" s="1">
        <v>0</v>
      </c>
      <c r="F522" s="1">
        <v>0</v>
      </c>
      <c r="G522" s="2">
        <f t="shared" ref="G522:G809" si="10">(B522/1000)*(C522*1+D522*2)</f>
        <v>8302.3642400000008</v>
      </c>
      <c r="H522" s="2">
        <f t="shared" ref="H522:H809" si="11">ABS(C522-ROUND(C522,0))+ABS(D522-ROUND(D522,0))</f>
        <v>0.27999999999974534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7967.72</v>
      </c>
      <c r="E587" s="1">
        <v>0</v>
      </c>
      <c r="F587" s="1">
        <v>0</v>
      </c>
      <c r="G587" s="2">
        <f t="shared" si="10"/>
        <v>9338.1678400000001</v>
      </c>
      <c r="H587" s="2">
        <f t="shared" si="11"/>
        <v>0.27999999999974534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7967.72</v>
      </c>
      <c r="E611" s="1">
        <v>0</v>
      </c>
      <c r="F611" s="1">
        <v>0</v>
      </c>
      <c r="G611" s="2">
        <f t="shared" si="10"/>
        <v>9720.6183999999994</v>
      </c>
      <c r="H611" s="2">
        <f t="shared" si="11"/>
        <v>0.27999999999974534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7967.72</v>
      </c>
      <c r="E612" s="1">
        <v>0</v>
      </c>
      <c r="F612" s="1">
        <v>0</v>
      </c>
      <c r="G612" s="2">
        <f t="shared" si="10"/>
        <v>9736.5538400000005</v>
      </c>
      <c r="H612" s="2">
        <f t="shared" si="11"/>
        <v>0.27999999999974534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7967.72</v>
      </c>
      <c r="E630" s="1">
        <v>0</v>
      </c>
      <c r="F630" s="1">
        <v>0</v>
      </c>
      <c r="G630" s="2">
        <f t="shared" si="10"/>
        <v>10023.39176</v>
      </c>
      <c r="H630" s="2">
        <f t="shared" si="11"/>
        <v>0.27999999999974534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419950.05000000005</v>
      </c>
      <c r="D633" s="1">
        <f>'PR-RAS'!E639</f>
        <v>399416.74000000005</v>
      </c>
      <c r="E633" s="1">
        <v>0</v>
      </c>
      <c r="F633" s="1">
        <v>0</v>
      </c>
      <c r="G633" s="2">
        <f t="shared" si="10"/>
        <v>770271.19096000015</v>
      </c>
      <c r="H633" s="2">
        <f t="shared" si="11"/>
        <v>0.30999999999767169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348483.89999999997</v>
      </c>
      <c r="D634" s="1">
        <f>'PR-RAS'!E640</f>
        <v>534050.48999999987</v>
      </c>
      <c r="E634" s="1">
        <v>0</v>
      </c>
      <c r="F634" s="1">
        <v>0</v>
      </c>
      <c r="G634" s="2">
        <f t="shared" si="10"/>
        <v>896698.22903999977</v>
      </c>
      <c r="H634" s="2">
        <f t="shared" si="11"/>
        <v>0.58999999990919605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71466.150000000081</v>
      </c>
      <c r="D635" s="1">
        <f>'PR-RAS'!E641</f>
        <v>0</v>
      </c>
      <c r="E635" s="1">
        <v>0</v>
      </c>
      <c r="F635" s="1">
        <v>0</v>
      </c>
      <c r="G635" s="2">
        <f t="shared" si="10"/>
        <v>45309.539100000053</v>
      </c>
      <c r="H635" s="2">
        <f t="shared" si="11"/>
        <v>0.15000000008149073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134633.74999999983</v>
      </c>
      <c r="E636" s="1">
        <v>0</v>
      </c>
      <c r="F636" s="1">
        <v>0</v>
      </c>
      <c r="G636" s="2">
        <f t="shared" si="10"/>
        <v>170984.86249999978</v>
      </c>
      <c r="H636" s="2">
        <f t="shared" si="11"/>
        <v>0.25000000017462298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133738.1</v>
      </c>
      <c r="D637" s="1">
        <f>'PR-RAS'!E643</f>
        <v>78958.45</v>
      </c>
      <c r="E637" s="1">
        <v>0</v>
      </c>
      <c r="F637" s="1">
        <v>0</v>
      </c>
      <c r="G637" s="2">
        <f t="shared" si="10"/>
        <v>185492.58000000002</v>
      </c>
      <c r="H637" s="2">
        <f t="shared" si="11"/>
        <v>0.55000000000291038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205204.25000000009</v>
      </c>
      <c r="D639" s="1">
        <f>'PR-RAS'!E645</f>
        <v>0</v>
      </c>
      <c r="E639" s="1">
        <v>0</v>
      </c>
      <c r="F639" s="1">
        <v>0</v>
      </c>
      <c r="G639" s="2">
        <f t="shared" si="10"/>
        <v>130920.31150000005</v>
      </c>
      <c r="H639" s="2">
        <f t="shared" si="11"/>
        <v>0.25000000008731149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55675.299999999828</v>
      </c>
      <c r="E640" s="1">
        <v>0</v>
      </c>
      <c r="F640" s="1">
        <v>0</v>
      </c>
      <c r="G640" s="2">
        <f t="shared" si="10"/>
        <v>71153.033399999782</v>
      </c>
      <c r="H640" s="2">
        <f t="shared" si="11"/>
        <v>0.2999999998282874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11855.11</v>
      </c>
      <c r="D641" s="1">
        <f>'PR-RAS'!E647</f>
        <v>11687.46</v>
      </c>
      <c r="E641" s="1">
        <v>0</v>
      </c>
      <c r="F641" s="1">
        <v>0</v>
      </c>
      <c r="G641" s="2">
        <f t="shared" si="10"/>
        <v>22547.2192</v>
      </c>
      <c r="H641" s="2">
        <f t="shared" si="11"/>
        <v>0.56999999999970896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229392.24</v>
      </c>
      <c r="D642" s="1">
        <f>'PR-RAS'!E649</f>
        <v>202490.37</v>
      </c>
      <c r="E642" s="1">
        <v>0</v>
      </c>
      <c r="F642" s="1">
        <v>0</v>
      </c>
      <c r="G642" s="2">
        <f t="shared" si="10"/>
        <v>406633.08017999999</v>
      </c>
      <c r="H642" s="2">
        <f t="shared" si="11"/>
        <v>0.60999999998603016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599520.71</v>
      </c>
      <c r="D643" s="1">
        <f>'PR-RAS'!E650</f>
        <v>503349.3</v>
      </c>
      <c r="E643" s="1">
        <v>0</v>
      </c>
      <c r="F643" s="1">
        <v>0</v>
      </c>
      <c r="G643" s="2">
        <f t="shared" si="10"/>
        <v>1031192.7970200001</v>
      </c>
      <c r="H643" s="2">
        <f t="shared" si="11"/>
        <v>0.59000000002561137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484050.17</v>
      </c>
      <c r="D644" s="1">
        <f>'PR-RAS'!E651</f>
        <v>676115.45</v>
      </c>
      <c r="E644" s="1">
        <v>0</v>
      </c>
      <c r="F644" s="1">
        <v>0</v>
      </c>
      <c r="G644" s="2">
        <f t="shared" si="10"/>
        <v>1180728.72801</v>
      </c>
      <c r="H644" s="2">
        <f t="shared" si="11"/>
        <v>0.61999999993713573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344862.77999999997</v>
      </c>
      <c r="D645" s="1">
        <f>'PR-RAS'!E652</f>
        <v>29724.219999999972</v>
      </c>
      <c r="E645" s="1">
        <v>0</v>
      </c>
      <c r="F645" s="1">
        <v>0</v>
      </c>
      <c r="G645" s="2">
        <f t="shared" si="10"/>
        <v>260376.42567999996</v>
      </c>
      <c r="H645" s="2">
        <f t="shared" si="11"/>
        <v>0.44000000000232831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25</v>
      </c>
      <c r="E646" s="1">
        <v>0</v>
      </c>
      <c r="F646" s="1">
        <v>0</v>
      </c>
      <c r="G646" s="2">
        <f t="shared" si="10"/>
        <v>38.700000000000003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32</v>
      </c>
      <c r="E648" s="1">
        <v>0</v>
      </c>
      <c r="F648" s="1">
        <v>0</v>
      </c>
      <c r="G648" s="2">
        <f t="shared" si="10"/>
        <v>47.231000000000002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97764.4</v>
      </c>
      <c r="D654" s="1">
        <f>'PR-RAS'!E661</f>
        <v>99587.64</v>
      </c>
      <c r="E654" s="1">
        <v>0</v>
      </c>
      <c r="F654" s="1">
        <v>0</v>
      </c>
      <c r="G654" s="2">
        <f t="shared" si="10"/>
        <v>193901.61103999999</v>
      </c>
      <c r="H654" s="2">
        <f t="shared" si="11"/>
        <v>0.75999999999476131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1858.12</v>
      </c>
      <c r="D655" s="1">
        <f>'PR-RAS'!E662</f>
        <v>10000</v>
      </c>
      <c r="E655" s="1">
        <v>0</v>
      </c>
      <c r="F655" s="1">
        <v>0</v>
      </c>
      <c r="G655" s="2">
        <f t="shared" si="10"/>
        <v>14295.21048</v>
      </c>
      <c r="H655" s="2">
        <f t="shared" si="11"/>
        <v>0.11999999999989086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6636.14</v>
      </c>
      <c r="D656" s="1">
        <f>'PR-RAS'!E663</f>
        <v>0</v>
      </c>
      <c r="E656" s="1">
        <v>0</v>
      </c>
      <c r="F656" s="1">
        <v>0</v>
      </c>
      <c r="G656" s="2">
        <f t="shared" si="10"/>
        <v>4346.6717000000008</v>
      </c>
      <c r="H656" s="2">
        <f t="shared" si="11"/>
        <v>0.14000000000032742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19908.419999999998</v>
      </c>
      <c r="D657" s="1">
        <f>'PR-RAS'!E664</f>
        <v>24886.86</v>
      </c>
      <c r="E657" s="1">
        <v>0</v>
      </c>
      <c r="F657" s="1">
        <v>0</v>
      </c>
      <c r="G657" s="2">
        <f t="shared" si="10"/>
        <v>45711.483840000001</v>
      </c>
      <c r="H657" s="2">
        <f t="shared" si="11"/>
        <v>0.55999999999767169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38830.9</v>
      </c>
      <c r="D658" s="1">
        <f>'PR-RAS'!E665</f>
        <v>17620.349999999999</v>
      </c>
      <c r="E658" s="1">
        <v>0</v>
      </c>
      <c r="F658" s="1">
        <v>0</v>
      </c>
      <c r="G658" s="2">
        <f t="shared" si="10"/>
        <v>48665.041200000007</v>
      </c>
      <c r="H658" s="2">
        <f t="shared" si="11"/>
        <v>0.44999999999708962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7749.02</v>
      </c>
      <c r="D662" s="1">
        <f>'PR-RAS'!E669</f>
        <v>5133</v>
      </c>
      <c r="E662" s="1">
        <v>0</v>
      </c>
      <c r="F662" s="1">
        <v>0</v>
      </c>
      <c r="G662" s="2">
        <f t="shared" si="10"/>
        <v>11907.928220000002</v>
      </c>
      <c r="H662" s="2">
        <f t="shared" si="11"/>
        <v>2.0000000000436557E-2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24670.52</v>
      </c>
      <c r="D666" s="1">
        <f>'PR-RAS'!E673</f>
        <v>0</v>
      </c>
      <c r="E666" s="1">
        <v>0</v>
      </c>
      <c r="F666" s="1">
        <v>0</v>
      </c>
      <c r="G666" s="2">
        <f t="shared" si="10"/>
        <v>16405.895800000002</v>
      </c>
      <c r="H666" s="2">
        <f t="shared" si="11"/>
        <v>0.47999999999956344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59983.25</v>
      </c>
      <c r="D687" s="1">
        <f>'PR-RAS'!E694</f>
        <v>65093.29</v>
      </c>
      <c r="E687" s="1">
        <v>0</v>
      </c>
      <c r="F687" s="1">
        <v>0</v>
      </c>
      <c r="G687" s="2">
        <f t="shared" si="10"/>
        <v>130456.50338000002</v>
      </c>
      <c r="H687" s="2">
        <f t="shared" si="11"/>
        <v>0.54000000000087311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1434.8</v>
      </c>
      <c r="E705" s="1">
        <v>0</v>
      </c>
      <c r="F705" s="1">
        <v>0</v>
      </c>
      <c r="G705" s="2">
        <f t="shared" si="10"/>
        <v>2020.1983999999998</v>
      </c>
      <c r="H705" s="2">
        <f t="shared" si="11"/>
        <v>0.20000000000004547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1553.07</v>
      </c>
      <c r="D709" s="1">
        <f>'PR-RAS'!E716</f>
        <v>0</v>
      </c>
      <c r="E709" s="1">
        <v>0</v>
      </c>
      <c r="F709" s="1">
        <v>0</v>
      </c>
      <c r="G709" s="2">
        <f t="shared" si="10"/>
        <v>1099.5735599999998</v>
      </c>
      <c r="H709" s="2">
        <f t="shared" si="11"/>
        <v>6.9999999999936335E-2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303.48</v>
      </c>
      <c r="D711" s="1">
        <f>'PR-RAS'!E718</f>
        <v>1090.2</v>
      </c>
      <c r="E711" s="1">
        <v>0</v>
      </c>
      <c r="F711" s="1">
        <v>0</v>
      </c>
      <c r="G711" s="2">
        <f t="shared" si="10"/>
        <v>1763.5547999999999</v>
      </c>
      <c r="H711" s="2">
        <f t="shared" si="11"/>
        <v>0.68000000000006366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155.94999999999999</v>
      </c>
      <c r="D713" s="1">
        <f>'PR-RAS'!E720</f>
        <v>43.8</v>
      </c>
      <c r="E713" s="1">
        <v>0</v>
      </c>
      <c r="F713" s="1">
        <v>0</v>
      </c>
      <c r="G713" s="2">
        <f t="shared" si="10"/>
        <v>173.40759999999997</v>
      </c>
      <c r="H713" s="2">
        <f t="shared" si="11"/>
        <v>0.25000000000001421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1392.66</v>
      </c>
      <c r="D715" s="1">
        <f>'PR-RAS'!E722</f>
        <v>963.18</v>
      </c>
      <c r="E715" s="1">
        <v>0</v>
      </c>
      <c r="F715" s="1">
        <v>0</v>
      </c>
      <c r="G715" s="2">
        <f t="shared" si="10"/>
        <v>2369.7802799999999</v>
      </c>
      <c r="H715" s="2">
        <f t="shared" si="11"/>
        <v>0.51999999999986812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4876.3500000000004</v>
      </c>
      <c r="D718" s="1">
        <f>'PR-RAS'!E725</f>
        <v>4715.58</v>
      </c>
      <c r="E718" s="1">
        <v>0</v>
      </c>
      <c r="F718" s="1">
        <v>0</v>
      </c>
      <c r="G718" s="2">
        <f t="shared" si="10"/>
        <v>10258.48467</v>
      </c>
      <c r="H718" s="2">
        <f t="shared" si="11"/>
        <v>0.77000000000043656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4146.43</v>
      </c>
      <c r="D752" s="1">
        <f>'PR-RAS'!E759</f>
        <v>383.6</v>
      </c>
      <c r="E752" s="1">
        <v>0</v>
      </c>
      <c r="F752" s="1">
        <v>0</v>
      </c>
      <c r="G752" s="2">
        <f t="shared" si="10"/>
        <v>3690.1361299999999</v>
      </c>
      <c r="H752" s="2">
        <f t="shared" si="11"/>
        <v>0.8300000000002683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4385.57</v>
      </c>
      <c r="D809" s="1">
        <f>'PR-RAS'!E816</f>
        <v>5352.36</v>
      </c>
      <c r="E809" s="1">
        <v>0</v>
      </c>
      <c r="F809" s="1">
        <v>0</v>
      </c>
      <c r="G809" s="2">
        <f t="shared" si="10"/>
        <v>12192.954320000001</v>
      </c>
      <c r="H809" s="2">
        <f t="shared" si="11"/>
        <v>0.78999999999996362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2986.26</v>
      </c>
      <c r="D812" s="1">
        <f>'PR-RAS'!E819</f>
        <v>2986.2</v>
      </c>
      <c r="E812" s="1">
        <v>0</v>
      </c>
      <c r="F812" s="1">
        <v>0</v>
      </c>
      <c r="G812" s="2">
        <f t="shared" si="18"/>
        <v>7265.4732600000007</v>
      </c>
      <c r="H812" s="2">
        <f t="shared" si="19"/>
        <v>0.46000000000003638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530.89</v>
      </c>
      <c r="D814" s="1">
        <f>'PR-RAS'!E821</f>
        <v>2123.56</v>
      </c>
      <c r="E814" s="1">
        <v>0</v>
      </c>
      <c r="F814" s="1">
        <v>0</v>
      </c>
      <c r="G814" s="2">
        <f t="shared" si="18"/>
        <v>3884.5221299999998</v>
      </c>
      <c r="H814" s="2">
        <f t="shared" si="19"/>
        <v>0.55000000000006821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1969.05</v>
      </c>
      <c r="D817" s="1">
        <f>'PR-RAS'!E824</f>
        <v>2813.06</v>
      </c>
      <c r="E817" s="1">
        <v>0</v>
      </c>
      <c r="F817" s="1">
        <v>0</v>
      </c>
      <c r="G817" s="2">
        <f t="shared" si="18"/>
        <v>6197.6587199999994</v>
      </c>
      <c r="H817" s="2">
        <f t="shared" si="19"/>
        <v>0.10999999999989996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1157.57</v>
      </c>
      <c r="D821" s="1">
        <f>'PR-RAS'!E828</f>
        <v>580.74</v>
      </c>
      <c r="E821" s="1">
        <v>0</v>
      </c>
      <c r="F821" s="1">
        <v>0</v>
      </c>
      <c r="G821" s="2">
        <f t="shared" si="18"/>
        <v>1901.6210000000001</v>
      </c>
      <c r="H821" s="2">
        <f t="shared" si="19"/>
        <v>0.69000000000005457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132.72</v>
      </c>
      <c r="E822" s="1">
        <v>0</v>
      </c>
      <c r="F822" s="1">
        <v>0</v>
      </c>
      <c r="G822" s="2">
        <f t="shared" si="18"/>
        <v>217.92623999999998</v>
      </c>
      <c r="H822" s="2">
        <f t="shared" si="19"/>
        <v>0.28000000000000114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7967.72</v>
      </c>
      <c r="E961" s="1">
        <v>0</v>
      </c>
      <c r="F961" s="1">
        <v>0</v>
      </c>
      <c r="G961" s="2">
        <f t="shared" si="18"/>
        <v>15298.0224</v>
      </c>
      <c r="H961" s="2">
        <f t="shared" si="19"/>
        <v>0.27999999999974534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145146.73000000001</v>
      </c>
      <c r="D1480" s="6"/>
      <c r="E1480" s="6">
        <v>0</v>
      </c>
      <c r="F1480" s="6">
        <v>0</v>
      </c>
      <c r="G1480" s="7">
        <f t="shared" ref="G1480:G1580" si="34">B1480/1000*C1480</f>
        <v>145.14673000000002</v>
      </c>
      <c r="H1480" s="7">
        <f t="shared" ref="H1480:H1580" si="35">ABS(C1480-ROUND(C1480,0))</f>
        <v>0.26999999998952262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429105.81999999995</v>
      </c>
      <c r="D1481" s="1">
        <v>0</v>
      </c>
      <c r="E1481" s="1">
        <v>0</v>
      </c>
      <c r="F1481" s="1">
        <v>0</v>
      </c>
      <c r="G1481" s="2">
        <f t="shared" si="34"/>
        <v>858.21163999999987</v>
      </c>
      <c r="H1481" s="2">
        <f t="shared" si="35"/>
        <v>0.18000000005122274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304061.73</v>
      </c>
      <c r="D1483" s="1">
        <v>0</v>
      </c>
      <c r="E1483" s="1">
        <v>0</v>
      </c>
      <c r="F1483" s="1">
        <v>0</v>
      </c>
      <c r="G1483" s="2">
        <f t="shared" si="34"/>
        <v>1216.24692</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176862.51</v>
      </c>
      <c r="D1484" s="1">
        <v>0</v>
      </c>
      <c r="E1484" s="1">
        <v>0</v>
      </c>
      <c r="F1484" s="1">
        <v>0</v>
      </c>
      <c r="G1484" s="2">
        <f t="shared" si="34"/>
        <v>884.3125500000001</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118938.05</v>
      </c>
      <c r="D1485" s="1">
        <v>0</v>
      </c>
      <c r="E1485" s="1">
        <v>0</v>
      </c>
      <c r="F1485" s="1">
        <v>0</v>
      </c>
      <c r="G1485" s="2">
        <f t="shared" si="34"/>
        <v>713.62830000000008</v>
      </c>
      <c r="H1485" s="2">
        <f t="shared" si="35"/>
        <v>5.0000000002910383E-2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928.02</v>
      </c>
      <c r="D1486" s="1">
        <v>0</v>
      </c>
      <c r="E1486" s="1">
        <v>0</v>
      </c>
      <c r="F1486" s="1">
        <v>0</v>
      </c>
      <c r="G1486" s="2">
        <f t="shared" si="34"/>
        <v>6.4961399999999996</v>
      </c>
      <c r="H1486" s="2">
        <f t="shared" si="35"/>
        <v>1.999999999998181E-2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383.6</v>
      </c>
      <c r="D1487" s="1">
        <v>0</v>
      </c>
      <c r="E1487" s="1">
        <v>0</v>
      </c>
      <c r="F1487" s="1">
        <v>0</v>
      </c>
      <c r="G1487" s="2">
        <f t="shared" si="34"/>
        <v>3.0688000000000004</v>
      </c>
      <c r="H1487" s="2">
        <f t="shared" si="35"/>
        <v>0.39999999999997726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3168.19</v>
      </c>
      <c r="D1489" s="1">
        <v>0</v>
      </c>
      <c r="E1489" s="1">
        <v>0</v>
      </c>
      <c r="F1489" s="1">
        <v>0</v>
      </c>
      <c r="G1489" s="2">
        <f t="shared" si="34"/>
        <v>31.681900000000002</v>
      </c>
      <c r="H1489" s="2">
        <f t="shared" si="35"/>
        <v>0.19000000000005457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1400</v>
      </c>
      <c r="D1490" s="1">
        <v>0</v>
      </c>
      <c r="E1490" s="1">
        <v>0</v>
      </c>
      <c r="F1490" s="1">
        <v>0</v>
      </c>
      <c r="G1490" s="2">
        <f t="shared" si="34"/>
        <v>15.399999999999999</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2381.36</v>
      </c>
      <c r="D1491" s="1">
        <v>0</v>
      </c>
      <c r="E1491" s="1">
        <v>0</v>
      </c>
      <c r="F1491" s="1">
        <v>0</v>
      </c>
      <c r="G1491" s="2">
        <f t="shared" si="34"/>
        <v>28.576320000000003</v>
      </c>
      <c r="H1491" s="2">
        <f t="shared" si="35"/>
        <v>0.36000000000012733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125044.09</v>
      </c>
      <c r="D1492" s="1">
        <v>0</v>
      </c>
      <c r="E1492" s="1">
        <v>0</v>
      </c>
      <c r="F1492" s="1">
        <v>0</v>
      </c>
      <c r="G1492" s="2">
        <f t="shared" si="34"/>
        <v>1625.5731699999999</v>
      </c>
      <c r="H1492" s="2">
        <f t="shared" si="35"/>
        <v>8.999999999650754E-2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421993.68999999994</v>
      </c>
      <c r="D1499" s="1">
        <v>0</v>
      </c>
      <c r="E1499" s="1">
        <v>0</v>
      </c>
      <c r="F1499" s="1">
        <v>0</v>
      </c>
      <c r="G1499" s="2">
        <f t="shared" si="34"/>
        <v>8439.8737999999994</v>
      </c>
      <c r="H1499" s="2">
        <f t="shared" si="35"/>
        <v>0.31000000005587935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301615.49</v>
      </c>
      <c r="D1501" s="1">
        <v>0</v>
      </c>
      <c r="E1501" s="1">
        <v>0</v>
      </c>
      <c r="F1501" s="1">
        <v>0</v>
      </c>
      <c r="G1501" s="2">
        <f t="shared" si="34"/>
        <v>6635.5407799999994</v>
      </c>
      <c r="H1501" s="2">
        <f t="shared" si="35"/>
        <v>0.48999999999068677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191577.7</v>
      </c>
      <c r="D1502" s="1">
        <v>0</v>
      </c>
      <c r="E1502" s="1">
        <v>0</v>
      </c>
      <c r="F1502" s="1">
        <v>0</v>
      </c>
      <c r="G1502" s="2">
        <f t="shared" si="34"/>
        <v>4406.2871000000005</v>
      </c>
      <c r="H1502" s="2">
        <f t="shared" si="35"/>
        <v>0.29999999998835847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99428.75</v>
      </c>
      <c r="D1503" s="1">
        <v>0</v>
      </c>
      <c r="E1503" s="1">
        <v>0</v>
      </c>
      <c r="F1503" s="1">
        <v>0</v>
      </c>
      <c r="G1503" s="2">
        <f t="shared" si="34"/>
        <v>2386.29</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1097.44</v>
      </c>
      <c r="D1504" s="1">
        <v>0</v>
      </c>
      <c r="E1504" s="1">
        <v>0</v>
      </c>
      <c r="F1504" s="1">
        <v>0</v>
      </c>
      <c r="G1504" s="2">
        <f t="shared" si="34"/>
        <v>27.436000000000003</v>
      </c>
      <c r="H1504" s="2">
        <f t="shared" si="35"/>
        <v>0.44000000000005457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1064.21</v>
      </c>
      <c r="D1505" s="1">
        <v>0</v>
      </c>
      <c r="E1505" s="1">
        <v>0</v>
      </c>
      <c r="F1505" s="1">
        <v>0</v>
      </c>
      <c r="G1505" s="2">
        <f t="shared" si="34"/>
        <v>27.669460000000001</v>
      </c>
      <c r="H1505" s="2">
        <f t="shared" si="35"/>
        <v>0.21000000000003638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4385.91</v>
      </c>
      <c r="D1507" s="1">
        <v>0</v>
      </c>
      <c r="E1507" s="1">
        <v>0</v>
      </c>
      <c r="F1507" s="1">
        <v>0</v>
      </c>
      <c r="G1507" s="2">
        <f t="shared" si="34"/>
        <v>122.80548</v>
      </c>
      <c r="H1507" s="2">
        <f t="shared" si="35"/>
        <v>9.0000000000145519E-2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1400</v>
      </c>
      <c r="D1508" s="1">
        <v>0</v>
      </c>
      <c r="E1508" s="1">
        <v>0</v>
      </c>
      <c r="F1508" s="1">
        <v>0</v>
      </c>
      <c r="G1508" s="2">
        <f t="shared" si="34"/>
        <v>40.6</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2661.48</v>
      </c>
      <c r="D1509" s="1">
        <v>0</v>
      </c>
      <c r="E1509" s="1">
        <v>0</v>
      </c>
      <c r="F1509" s="1">
        <v>0</v>
      </c>
      <c r="G1509" s="2">
        <f t="shared" si="34"/>
        <v>79.844399999999993</v>
      </c>
      <c r="H1509" s="2">
        <f t="shared" si="35"/>
        <v>0.48000000000001819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112410.48</v>
      </c>
      <c r="D1510" s="1">
        <v>0</v>
      </c>
      <c r="E1510" s="1">
        <v>0</v>
      </c>
      <c r="F1510" s="1">
        <v>0</v>
      </c>
      <c r="G1510" s="2">
        <f t="shared" si="34"/>
        <v>3484.7248799999998</v>
      </c>
      <c r="H1510" s="2">
        <f t="shared" si="35"/>
        <v>0.47999999999592546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7967.72</v>
      </c>
      <c r="D1511" s="1">
        <v>0</v>
      </c>
      <c r="E1511" s="1">
        <v>0</v>
      </c>
      <c r="F1511" s="1">
        <v>0</v>
      </c>
      <c r="G1511" s="2">
        <f t="shared" si="34"/>
        <v>254.96704000000003</v>
      </c>
      <c r="H1511" s="2">
        <f t="shared" si="35"/>
        <v>0.27999999999974534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7967.72</v>
      </c>
      <c r="D1515" s="1">
        <v>0</v>
      </c>
      <c r="E1515" s="1">
        <v>0</v>
      </c>
      <c r="F1515" s="1">
        <v>0</v>
      </c>
      <c r="G1515" s="2">
        <f t="shared" si="34"/>
        <v>286.83792</v>
      </c>
      <c r="H1515" s="2">
        <f t="shared" si="35"/>
        <v>0.27999999999974534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152258.85999999999</v>
      </c>
      <c r="D1517" s="1">
        <v>0</v>
      </c>
      <c r="E1517" s="1">
        <v>0</v>
      </c>
      <c r="F1517" s="1">
        <v>0</v>
      </c>
      <c r="G1517" s="2">
        <f t="shared" si="34"/>
        <v>5785.8366799999994</v>
      </c>
      <c r="H1517" s="2">
        <f t="shared" si="35"/>
        <v>0.14000000001396984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71634.350000000006</v>
      </c>
      <c r="D1518" s="1">
        <v>0</v>
      </c>
      <c r="E1518" s="1">
        <v>0</v>
      </c>
      <c r="F1518" s="1">
        <v>0</v>
      </c>
      <c r="G1518" s="2">
        <f t="shared" si="34"/>
        <v>2793.7396500000004</v>
      </c>
      <c r="H1518" s="2">
        <f t="shared" si="35"/>
        <v>0.35000000000582077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34295.110000000008</v>
      </c>
      <c r="D1524" s="1">
        <v>0</v>
      </c>
      <c r="E1524" s="1">
        <v>0</v>
      </c>
      <c r="F1524" s="1">
        <v>0</v>
      </c>
      <c r="G1524" s="2">
        <f t="shared" si="34"/>
        <v>1543.2799500000003</v>
      </c>
      <c r="H1524" s="2">
        <f t="shared" si="35"/>
        <v>0.11000000000785803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31268.29</v>
      </c>
      <c r="D1530" s="1">
        <v>0</v>
      </c>
      <c r="E1530" s="1">
        <v>0</v>
      </c>
      <c r="F1530" s="1">
        <v>0</v>
      </c>
      <c r="G1530" s="2">
        <f t="shared" si="34"/>
        <v>1594.6827899999998</v>
      </c>
      <c r="H1530" s="2">
        <f t="shared" si="35"/>
        <v>0.29000000000087311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19102.2</v>
      </c>
      <c r="D1531" s="1">
        <v>0</v>
      </c>
      <c r="E1531" s="1">
        <v>0</v>
      </c>
      <c r="F1531" s="1">
        <v>0</v>
      </c>
      <c r="G1531" s="2">
        <f t="shared" si="34"/>
        <v>993.31439999999998</v>
      </c>
      <c r="H1531" s="2">
        <f t="shared" si="35"/>
        <v>0.2000000000007276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3544.93</v>
      </c>
      <c r="D1532" s="1">
        <v>0</v>
      </c>
      <c r="E1532" s="1">
        <v>0</v>
      </c>
      <c r="F1532" s="1">
        <v>0</v>
      </c>
      <c r="G1532" s="2">
        <f t="shared" si="34"/>
        <v>187.88128999999998</v>
      </c>
      <c r="H1532" s="2">
        <f t="shared" si="35"/>
        <v>7.0000000000163709E-2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0.05</v>
      </c>
      <c r="D1533" s="1">
        <v>0</v>
      </c>
      <c r="E1533" s="1">
        <v>0</v>
      </c>
      <c r="F1533" s="1">
        <v>0</v>
      </c>
      <c r="G1533" s="2">
        <f t="shared" si="34"/>
        <v>2.7000000000000001E-3</v>
      </c>
      <c r="H1533" s="2">
        <f t="shared" si="35"/>
        <v>0.05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8621.11</v>
      </c>
      <c r="D1534" s="1">
        <v>0</v>
      </c>
      <c r="E1534" s="1">
        <v>0</v>
      </c>
      <c r="F1534" s="1">
        <v>0</v>
      </c>
      <c r="G1534" s="2">
        <f t="shared" si="34"/>
        <v>474.16105000000005</v>
      </c>
      <c r="H1534" s="2">
        <f t="shared" si="35"/>
        <v>0.11000000000058208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11.54</v>
      </c>
      <c r="D1535" s="1">
        <v>0</v>
      </c>
      <c r="E1535" s="1">
        <v>0</v>
      </c>
      <c r="F1535" s="1">
        <v>0</v>
      </c>
      <c r="G1535" s="2">
        <f t="shared" si="34"/>
        <v>0.64623999999999993</v>
      </c>
      <c r="H1535" s="2">
        <f t="shared" si="35"/>
        <v>0.46000000000000085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11.54</v>
      </c>
      <c r="D1536" s="1">
        <v>0</v>
      </c>
      <c r="E1536" s="1">
        <v>0</v>
      </c>
      <c r="F1536" s="1">
        <v>0</v>
      </c>
      <c r="G1536" s="2">
        <f t="shared" si="34"/>
        <v>0.65777999999999992</v>
      </c>
      <c r="H1536" s="2">
        <f t="shared" si="35"/>
        <v>0.46000000000000085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2680.48</v>
      </c>
      <c r="D1555" s="1">
        <v>0</v>
      </c>
      <c r="E1555" s="1">
        <v>0</v>
      </c>
      <c r="F1555" s="1">
        <v>0</v>
      </c>
      <c r="G1555" s="2">
        <f t="shared" si="34"/>
        <v>203.71647999999999</v>
      </c>
      <c r="H1555" s="2">
        <f t="shared" si="35"/>
        <v>0.48000000000001819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2680.48</v>
      </c>
      <c r="D1559" s="1">
        <v>0</v>
      </c>
      <c r="E1559" s="1">
        <v>0</v>
      </c>
      <c r="F1559" s="1">
        <v>0</v>
      </c>
      <c r="G1559" s="2">
        <f t="shared" si="34"/>
        <v>214.4384</v>
      </c>
      <c r="H1559" s="2">
        <f t="shared" si="35"/>
        <v>0.48000000000001819</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334.8</v>
      </c>
      <c r="D1560" s="1">
        <v>0</v>
      </c>
      <c r="E1560" s="1">
        <v>0</v>
      </c>
      <c r="F1560" s="1">
        <v>0</v>
      </c>
      <c r="G1560" s="2">
        <f t="shared" si="34"/>
        <v>27.1188</v>
      </c>
      <c r="H1560" s="2">
        <f t="shared" si="35"/>
        <v>0.19999999999998863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176.75</v>
      </c>
      <c r="D1561" s="1">
        <v>0</v>
      </c>
      <c r="E1561" s="1">
        <v>0</v>
      </c>
      <c r="F1561" s="1">
        <v>0</v>
      </c>
      <c r="G1561" s="2">
        <f t="shared" si="34"/>
        <v>14.493500000000001</v>
      </c>
      <c r="H1561" s="2">
        <f t="shared" si="35"/>
        <v>0.25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0.11</v>
      </c>
      <c r="D1562" s="1">
        <v>0</v>
      </c>
      <c r="E1562" s="1">
        <v>0</v>
      </c>
      <c r="F1562" s="1">
        <v>0</v>
      </c>
      <c r="G1562" s="2">
        <f t="shared" si="34"/>
        <v>9.130000000000001E-3</v>
      </c>
      <c r="H1562" s="2">
        <f t="shared" si="35"/>
        <v>0.11</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44.71</v>
      </c>
      <c r="D1563" s="1">
        <v>0</v>
      </c>
      <c r="E1563" s="1">
        <v>0</v>
      </c>
      <c r="F1563" s="1">
        <v>0</v>
      </c>
      <c r="G1563" s="2">
        <f t="shared" si="34"/>
        <v>3.7556400000000001</v>
      </c>
      <c r="H1563" s="2">
        <f t="shared" si="35"/>
        <v>0.28999999999999915</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113.23</v>
      </c>
      <c r="D1564" s="1">
        <v>0</v>
      </c>
      <c r="E1564" s="1">
        <v>0</v>
      </c>
      <c r="F1564" s="1">
        <v>0</v>
      </c>
      <c r="G1564" s="2">
        <f t="shared" si="34"/>
        <v>9.624550000000001</v>
      </c>
      <c r="H1564" s="2">
        <f t="shared" si="35"/>
        <v>0.23000000000000398</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37339.240000000005</v>
      </c>
      <c r="D1565" s="1">
        <v>0</v>
      </c>
      <c r="E1565" s="1">
        <v>0</v>
      </c>
      <c r="F1565" s="1">
        <v>0</v>
      </c>
      <c r="G1565" s="2">
        <f t="shared" si="34"/>
        <v>3211.1746400000002</v>
      </c>
      <c r="H1565" s="2">
        <f t="shared" si="35"/>
        <v>0.24000000000523869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26402.31</v>
      </c>
      <c r="D1566" s="1">
        <v>0</v>
      </c>
      <c r="E1566" s="1">
        <v>0</v>
      </c>
      <c r="F1566" s="1">
        <v>0</v>
      </c>
      <c r="G1566" s="2">
        <f t="shared" si="34"/>
        <v>2297.0009700000001</v>
      </c>
      <c r="H1566" s="2">
        <f t="shared" si="35"/>
        <v>0.31000000000130967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320.16000000000003</v>
      </c>
      <c r="D1567" s="1">
        <v>0</v>
      </c>
      <c r="E1567" s="1">
        <v>0</v>
      </c>
      <c r="F1567" s="1">
        <v>0</v>
      </c>
      <c r="G1567" s="2">
        <f t="shared" si="34"/>
        <v>28.17408</v>
      </c>
      <c r="H1567" s="2">
        <f t="shared" si="35"/>
        <v>0.16000000000002501</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10616.77</v>
      </c>
      <c r="D1569" s="1">
        <v>0</v>
      </c>
      <c r="E1569" s="1">
        <v>0</v>
      </c>
      <c r="F1569" s="1">
        <v>0</v>
      </c>
      <c r="G1569" s="2">
        <f t="shared" si="34"/>
        <v>955.50930000000005</v>
      </c>
      <c r="H1569" s="2">
        <f t="shared" si="35"/>
        <v>0.22999999999956344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80624.509999999995</v>
      </c>
      <c r="D1576" s="1">
        <v>0</v>
      </c>
      <c r="E1576" s="1">
        <v>0</v>
      </c>
      <c r="F1576" s="1">
        <v>0</v>
      </c>
      <c r="G1576" s="2">
        <f t="shared" si="34"/>
        <v>7820.5774700000002</v>
      </c>
      <c r="H1576" s="2">
        <f t="shared" si="35"/>
        <v>0.49000000000523869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25930.66</v>
      </c>
      <c r="D1578" s="1">
        <v>0</v>
      </c>
      <c r="E1578" s="1">
        <v>0</v>
      </c>
      <c r="F1578" s="1">
        <v>0</v>
      </c>
      <c r="G1578" s="2">
        <f t="shared" si="34"/>
        <v>2567.1353400000003</v>
      </c>
      <c r="H1578" s="2">
        <f t="shared" si="35"/>
        <v>0.34000000000014552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54693.85</v>
      </c>
      <c r="D1579" s="1">
        <v>0</v>
      </c>
      <c r="E1579" s="1">
        <v>0</v>
      </c>
      <c r="F1579" s="1">
        <v>0</v>
      </c>
      <c r="G1579" s="2">
        <f t="shared" si="34"/>
        <v>5469.3850000000002</v>
      </c>
      <c r="H1579" s="2">
        <f t="shared" si="35"/>
        <v>0.15000000000145519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36532</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418202.53</v>
      </c>
      <c r="I16" s="170">
        <f>'PR-RAS'!E6</f>
        <v>398154.96</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251718.24999999997</v>
      </c>
      <c r="I17" s="170">
        <f>'PR-RAS'!E151</f>
        <v>401038.67999999993</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205204.25000000009</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55675.299999999828</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145146.73000000001</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152258.85999999999</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71634.350000000006</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80624.509999999995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807" zoomScaleNormal="100" workbookViewId="0">
      <selection activeCell="E845" sqref="E845:E8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418202.53</v>
      </c>
      <c r="E6" s="51">
        <f>E7+E44+E50+E82+E106+E124+E133+E139</f>
        <v>398154.96</v>
      </c>
      <c r="F6" s="52">
        <f t="shared" ref="F6:F131" si="0">IF(D6&lt;&gt;0,IF(E6/D6&gt;=100,"&gt;&gt;100",E6/D6*100),"-")</f>
        <v>95.206253295502535</v>
      </c>
    </row>
    <row r="7" spans="1:25" ht="12.75" customHeight="1" x14ac:dyDescent="0.2">
      <c r="A7" s="53">
        <v>61</v>
      </c>
      <c r="B7" s="294" t="s">
        <v>60</v>
      </c>
      <c r="C7" s="50" t="s">
        <v>61</v>
      </c>
      <c r="D7" s="51">
        <f t="shared" ref="D7:E7" si="1">D8+D17+D23+D29+D37+D40</f>
        <v>88136.219999999987</v>
      </c>
      <c r="E7" s="51">
        <f t="shared" si="1"/>
        <v>103342.09</v>
      </c>
      <c r="F7" s="52">
        <f t="shared" si="0"/>
        <v>117.25269134528349</v>
      </c>
    </row>
    <row r="8" spans="1:25" ht="12.75" customHeight="1" x14ac:dyDescent="0.2">
      <c r="A8" s="53">
        <v>611</v>
      </c>
      <c r="B8" s="85" t="s">
        <v>62</v>
      </c>
      <c r="C8" s="50" t="s">
        <v>63</v>
      </c>
      <c r="D8" s="51">
        <f t="shared" ref="D8:E8" si="2">SUM(D9:D14)-D15-D16</f>
        <v>78795.199999999997</v>
      </c>
      <c r="E8" s="51">
        <f t="shared" si="2"/>
        <v>96600.25</v>
      </c>
      <c r="F8" s="52">
        <f t="shared" si="0"/>
        <v>122.59661756046054</v>
      </c>
    </row>
    <row r="9" spans="1:25" ht="12.75" customHeight="1" x14ac:dyDescent="0.2">
      <c r="A9" s="53">
        <v>6111</v>
      </c>
      <c r="B9" s="85" t="s">
        <v>64</v>
      </c>
      <c r="C9" s="50" t="s">
        <v>65</v>
      </c>
      <c r="D9" s="242">
        <v>78795.199999999997</v>
      </c>
      <c r="E9" s="242">
        <v>96600.25</v>
      </c>
      <c r="F9" s="52">
        <f t="shared" si="0"/>
        <v>122.59661756046054</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8845.2900000000009</v>
      </c>
      <c r="E23" s="51">
        <f t="shared" si="4"/>
        <v>6158.93</v>
      </c>
      <c r="F23" s="52">
        <f t="shared" si="0"/>
        <v>69.629486427239812</v>
      </c>
    </row>
    <row r="24" spans="1:6" ht="12.75" customHeight="1" x14ac:dyDescent="0.2">
      <c r="A24" s="53">
        <v>6131</v>
      </c>
      <c r="B24" s="85" t="s">
        <v>94</v>
      </c>
      <c r="C24" s="50" t="s">
        <v>95</v>
      </c>
      <c r="D24" s="242">
        <v>339.77</v>
      </c>
      <c r="E24" s="242">
        <v>280.93</v>
      </c>
      <c r="F24" s="52">
        <f t="shared" si="0"/>
        <v>82.682402801895407</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8505.52</v>
      </c>
      <c r="E27" s="242">
        <v>5878</v>
      </c>
      <c r="F27" s="52">
        <f t="shared" si="0"/>
        <v>69.108061588239167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495.73</v>
      </c>
      <c r="E29" s="51">
        <f t="shared" si="5"/>
        <v>582.91</v>
      </c>
      <c r="F29" s="52">
        <f t="shared" si="0"/>
        <v>117.58618602868496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495.73</v>
      </c>
      <c r="E31" s="242">
        <v>582.91</v>
      </c>
      <c r="F31" s="52">
        <f t="shared" si="0"/>
        <v>117.58618602868496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257400.77000000002</v>
      </c>
      <c r="E50" s="51">
        <f>E51+E54+E59+E62+E65+E68+E71+E74+E77</f>
        <v>222321.14</v>
      </c>
      <c r="F50" s="52">
        <f t="shared" si="0"/>
        <v>86.371590885295333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164997.98000000001</v>
      </c>
      <c r="E59" s="51">
        <f t="shared" si="12"/>
        <v>152094.85</v>
      </c>
      <c r="F59" s="52">
        <f t="shared" si="0"/>
        <v>92.179825474227016</v>
      </c>
    </row>
    <row r="60" spans="1:6" ht="24" x14ac:dyDescent="0.2">
      <c r="A60" s="53">
        <v>6331</v>
      </c>
      <c r="B60" s="86" t="s">
        <v>166</v>
      </c>
      <c r="C60" s="50" t="s">
        <v>167</v>
      </c>
      <c r="D60" s="242">
        <v>126167.08</v>
      </c>
      <c r="E60" s="242">
        <v>134474.5</v>
      </c>
      <c r="F60" s="52">
        <f t="shared" si="0"/>
        <v>106.5844592741625</v>
      </c>
    </row>
    <row r="61" spans="1:6" ht="24" x14ac:dyDescent="0.2">
      <c r="A61" s="53">
        <v>6332</v>
      </c>
      <c r="B61" s="86" t="s">
        <v>168</v>
      </c>
      <c r="C61" s="50" t="s">
        <v>169</v>
      </c>
      <c r="D61" s="242">
        <v>38830.9</v>
      </c>
      <c r="E61" s="242">
        <v>17620.349999999999</v>
      </c>
      <c r="F61" s="52">
        <f t="shared" si="0"/>
        <v>45.377135219631782</v>
      </c>
    </row>
    <row r="62" spans="1:6" ht="12.75" customHeight="1" x14ac:dyDescent="0.2">
      <c r="A62" s="53">
        <v>634</v>
      </c>
      <c r="B62" s="85" t="s">
        <v>170</v>
      </c>
      <c r="C62" s="50" t="s">
        <v>171</v>
      </c>
      <c r="D62" s="51">
        <f t="shared" ref="D62:E62" si="13">SUM(D63:D64)</f>
        <v>32419.54</v>
      </c>
      <c r="E62" s="51">
        <f t="shared" si="13"/>
        <v>5133</v>
      </c>
      <c r="F62" s="52">
        <f t="shared" si="0"/>
        <v>15.833043898833852</v>
      </c>
    </row>
    <row r="63" spans="1:6" ht="12.75" customHeight="1" x14ac:dyDescent="0.2">
      <c r="A63" s="53">
        <v>6341</v>
      </c>
      <c r="B63" s="85" t="s">
        <v>172</v>
      </c>
      <c r="C63" s="50" t="s">
        <v>173</v>
      </c>
      <c r="D63" s="242">
        <v>7749.02</v>
      </c>
      <c r="E63" s="242">
        <v>5133</v>
      </c>
      <c r="F63" s="52">
        <f t="shared" si="0"/>
        <v>66.240634299563041</v>
      </c>
    </row>
    <row r="64" spans="1:6" ht="12.75" customHeight="1" x14ac:dyDescent="0.2">
      <c r="A64" s="53">
        <v>6342</v>
      </c>
      <c r="B64" s="85" t="s">
        <v>174</v>
      </c>
      <c r="C64" s="50" t="s">
        <v>175</v>
      </c>
      <c r="D64" s="242">
        <v>24670.52</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59983.25</v>
      </c>
      <c r="E74" s="51">
        <f t="shared" si="17"/>
        <v>65093.29</v>
      </c>
      <c r="F74" s="52">
        <f t="shared" si="0"/>
        <v>108.51911158531757</v>
      </c>
    </row>
    <row r="75" spans="1:6" ht="12.75" customHeight="1" x14ac:dyDescent="0.2">
      <c r="A75" s="53" t="s">
        <v>196</v>
      </c>
      <c r="B75" s="85" t="s">
        <v>197</v>
      </c>
      <c r="C75" s="50" t="s">
        <v>196</v>
      </c>
      <c r="D75" s="242">
        <v>59983.25</v>
      </c>
      <c r="E75" s="242">
        <v>65093.29</v>
      </c>
      <c r="F75" s="52">
        <f t="shared" si="0"/>
        <v>108.51911158531757</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17531.010000000002</v>
      </c>
      <c r="E82" s="51">
        <f t="shared" si="19"/>
        <v>23237.39</v>
      </c>
      <c r="F82" s="52">
        <f t="shared" si="0"/>
        <v>132.55020674792837</v>
      </c>
    </row>
    <row r="83" spans="1:6" ht="12.75" customHeight="1" x14ac:dyDescent="0.2">
      <c r="A83" s="53">
        <v>641</v>
      </c>
      <c r="B83" s="85" t="s">
        <v>212</v>
      </c>
      <c r="C83" s="50" t="s">
        <v>213</v>
      </c>
      <c r="D83" s="51">
        <f t="shared" ref="D83:E83" si="20">SUM(D84:D90)</f>
        <v>12.24</v>
      </c>
      <c r="E83" s="51">
        <f t="shared" si="20"/>
        <v>9.2799999999999994</v>
      </c>
      <c r="F83" s="52">
        <f t="shared" si="0"/>
        <v>75.816993464052288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12.24</v>
      </c>
      <c r="E85" s="242">
        <v>9.2799999999999994</v>
      </c>
      <c r="F85" s="52">
        <f t="shared" si="0"/>
        <v>75.816993464052288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17518.77</v>
      </c>
      <c r="E91" s="51">
        <f t="shared" si="21"/>
        <v>23228.11</v>
      </c>
      <c r="F91" s="52">
        <f t="shared" si="0"/>
        <v>132.58984506332351</v>
      </c>
    </row>
    <row r="92" spans="1:6" ht="12.75" customHeight="1" x14ac:dyDescent="0.2">
      <c r="A92" s="53">
        <v>6421</v>
      </c>
      <c r="B92" s="85" t="s">
        <v>230</v>
      </c>
      <c r="C92" s="50" t="s">
        <v>231</v>
      </c>
      <c r="D92" s="242">
        <v>1209.83</v>
      </c>
      <c r="E92" s="242">
        <v>941.97</v>
      </c>
      <c r="F92" s="52">
        <f t="shared" si="0"/>
        <v>77.859699296595394</v>
      </c>
    </row>
    <row r="93" spans="1:6" ht="12.75" customHeight="1" x14ac:dyDescent="0.2">
      <c r="A93" s="53">
        <v>6422</v>
      </c>
      <c r="B93" s="85" t="s">
        <v>232</v>
      </c>
      <c r="C93" s="50" t="s">
        <v>233</v>
      </c>
      <c r="D93" s="242">
        <v>13755.98</v>
      </c>
      <c r="E93" s="242">
        <v>22286.14</v>
      </c>
      <c r="F93" s="52">
        <f t="shared" si="0"/>
        <v>162.01055831718278</v>
      </c>
    </row>
    <row r="94" spans="1:6" ht="12.75" customHeight="1" x14ac:dyDescent="0.2">
      <c r="A94" s="53">
        <v>6423</v>
      </c>
      <c r="B94" s="85" t="s">
        <v>234</v>
      </c>
      <c r="C94" s="50" t="s">
        <v>235</v>
      </c>
      <c r="D94" s="242">
        <v>129.01</v>
      </c>
      <c r="E94" s="242"/>
      <c r="F94" s="52">
        <f t="shared" si="0"/>
        <v>0</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2423.9499999999998</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40668.15</v>
      </c>
      <c r="E106" s="51">
        <f t="shared" si="23"/>
        <v>38297.769999999997</v>
      </c>
      <c r="F106" s="52">
        <f t="shared" si="0"/>
        <v>94.171409321545227</v>
      </c>
    </row>
    <row r="107" spans="1:6" ht="12.75" customHeight="1" x14ac:dyDescent="0.2">
      <c r="A107" s="53">
        <v>651</v>
      </c>
      <c r="B107" s="85" t="s">
        <v>260</v>
      </c>
      <c r="C107" s="50" t="s">
        <v>261</v>
      </c>
      <c r="D107" s="51">
        <f t="shared" ref="D107:E107" si="24">SUM(D108:D111)</f>
        <v>5148.32</v>
      </c>
      <c r="E107" s="51">
        <f t="shared" si="24"/>
        <v>4561.2099999999991</v>
      </c>
      <c r="F107" s="52">
        <f t="shared" si="0"/>
        <v>88.596085713397756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5148.32</v>
      </c>
      <c r="E109" s="242">
        <v>4554.2299999999996</v>
      </c>
      <c r="F109" s="52">
        <f t="shared" si="0"/>
        <v>88.460507505360965</v>
      </c>
    </row>
    <row r="110" spans="1:6" ht="12.75" customHeight="1" x14ac:dyDescent="0.2">
      <c r="A110" s="53">
        <v>6513</v>
      </c>
      <c r="B110" s="85" t="s">
        <v>266</v>
      </c>
      <c r="C110" s="50" t="s">
        <v>267</v>
      </c>
      <c r="D110" s="242">
        <v>0</v>
      </c>
      <c r="E110" s="242">
        <v>6.98</v>
      </c>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401.86</v>
      </c>
      <c r="E112" s="51">
        <f t="shared" si="25"/>
        <v>1434.8</v>
      </c>
      <c r="F112" s="52">
        <f t="shared" si="0"/>
        <v>357.03976509232069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401.86</v>
      </c>
      <c r="E115" s="242"/>
      <c r="F115" s="52">
        <f t="shared" si="0"/>
        <v>0</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1434.8</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35117.97</v>
      </c>
      <c r="E120" s="51">
        <f t="shared" si="26"/>
        <v>32301.759999999998</v>
      </c>
      <c r="F120" s="52">
        <f t="shared" si="0"/>
        <v>91.980715286219549</v>
      </c>
    </row>
    <row r="121" spans="1:6" ht="12.75" customHeight="1" x14ac:dyDescent="0.2">
      <c r="A121" s="53">
        <v>6531</v>
      </c>
      <c r="B121" s="85" t="s">
        <v>288</v>
      </c>
      <c r="C121" s="50" t="s">
        <v>289</v>
      </c>
      <c r="D121" s="242">
        <v>3505.66</v>
      </c>
      <c r="E121" s="242"/>
      <c r="F121" s="52">
        <f t="shared" si="0"/>
        <v>0</v>
      </c>
    </row>
    <row r="122" spans="1:6" ht="12.75" customHeight="1" x14ac:dyDescent="0.2">
      <c r="A122" s="53">
        <v>6532</v>
      </c>
      <c r="B122" s="85" t="s">
        <v>290</v>
      </c>
      <c r="C122" s="50" t="s">
        <v>291</v>
      </c>
      <c r="D122" s="242">
        <v>31612.31</v>
      </c>
      <c r="E122" s="242">
        <v>32301.759999999998</v>
      </c>
      <c r="F122" s="52">
        <f t="shared" si="0"/>
        <v>102.18095419157916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929.06</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929.06</v>
      </c>
      <c r="E128" s="51">
        <f t="shared" si="29"/>
        <v>0</v>
      </c>
      <c r="F128" s="52">
        <f t="shared" si="0"/>
        <v>0</v>
      </c>
    </row>
    <row r="129" spans="1:6" ht="12.75" customHeight="1" x14ac:dyDescent="0.2">
      <c r="A129" s="53">
        <v>6631</v>
      </c>
      <c r="B129" s="86" t="s">
        <v>304</v>
      </c>
      <c r="C129" s="50" t="s">
        <v>305</v>
      </c>
      <c r="D129" s="242">
        <v>929.06</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13537.32</v>
      </c>
      <c r="E139" s="51">
        <f t="shared" si="33"/>
        <v>10956.57</v>
      </c>
      <c r="F139" s="52">
        <f t="shared" si="31"/>
        <v>80.93603460655433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13537.32</v>
      </c>
      <c r="E150" s="242">
        <v>10956.57</v>
      </c>
      <c r="F150" s="52">
        <f t="shared" si="31"/>
        <v>80.93603460655433</v>
      </c>
    </row>
    <row r="151" spans="1:6" ht="12.75" customHeight="1" x14ac:dyDescent="0.2">
      <c r="A151" s="53">
        <v>3</v>
      </c>
      <c r="B151" s="85" t="s">
        <v>348</v>
      </c>
      <c r="C151" s="50" t="s">
        <v>56</v>
      </c>
      <c r="D151" s="51">
        <f t="shared" ref="D151:E151" si="35">D152+D163+D196+D215+D224+D252+D263</f>
        <v>251718.24999999997</v>
      </c>
      <c r="E151" s="51">
        <f t="shared" si="35"/>
        <v>401038.67999999993</v>
      </c>
      <c r="F151" s="52">
        <f t="shared" si="31"/>
        <v>159.32046246150207</v>
      </c>
    </row>
    <row r="152" spans="1:6" ht="12.75" customHeight="1" x14ac:dyDescent="0.2">
      <c r="A152" s="53">
        <v>31</v>
      </c>
      <c r="B152" s="85" t="s">
        <v>349</v>
      </c>
      <c r="C152" s="50" t="s">
        <v>350</v>
      </c>
      <c r="D152" s="51">
        <f t="shared" ref="D152:E152" si="36">D153+D158+D159</f>
        <v>73673.240000000005</v>
      </c>
      <c r="E152" s="51">
        <f t="shared" si="36"/>
        <v>176069.12000000002</v>
      </c>
      <c r="F152" s="52">
        <f t="shared" si="31"/>
        <v>238.98653025168977</v>
      </c>
    </row>
    <row r="153" spans="1:6" ht="12.75" customHeight="1" x14ac:dyDescent="0.2">
      <c r="A153" s="53">
        <v>311</v>
      </c>
      <c r="B153" s="85" t="s">
        <v>351</v>
      </c>
      <c r="C153" s="50" t="s">
        <v>352</v>
      </c>
      <c r="D153" s="51">
        <f t="shared" ref="D153:E153" si="37">SUM(D154:D157)</f>
        <v>61022.18</v>
      </c>
      <c r="E153" s="51">
        <f t="shared" si="37"/>
        <v>149302.01</v>
      </c>
      <c r="F153" s="52">
        <f t="shared" si="31"/>
        <v>244.66843039694749</v>
      </c>
    </row>
    <row r="154" spans="1:6" ht="12.75" customHeight="1" x14ac:dyDescent="0.2">
      <c r="A154" s="53">
        <v>3111</v>
      </c>
      <c r="B154" s="85" t="s">
        <v>353</v>
      </c>
      <c r="C154" s="50" t="s">
        <v>354</v>
      </c>
      <c r="D154" s="242">
        <v>61022.18</v>
      </c>
      <c r="E154" s="242">
        <v>149302.01</v>
      </c>
      <c r="F154" s="52">
        <f t="shared" si="31"/>
        <v>244.66843039694749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2867.03</v>
      </c>
      <c r="E158" s="242">
        <v>2130.88</v>
      </c>
      <c r="F158" s="52">
        <f t="shared" si="31"/>
        <v>74.323603171225969</v>
      </c>
    </row>
    <row r="159" spans="1:6" ht="12.75" customHeight="1" x14ac:dyDescent="0.2">
      <c r="A159" s="53">
        <v>313</v>
      </c>
      <c r="B159" s="85" t="s">
        <v>363</v>
      </c>
      <c r="C159" s="50" t="s">
        <v>364</v>
      </c>
      <c r="D159" s="51">
        <f t="shared" ref="D159:E159" si="38">SUM(D160:D162)</f>
        <v>9784.0300000000007</v>
      </c>
      <c r="E159" s="51">
        <f t="shared" si="38"/>
        <v>24636.23</v>
      </c>
      <c r="F159" s="52">
        <f t="shared" si="31"/>
        <v>251.80043397250412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9784.0300000000007</v>
      </c>
      <c r="E161" s="242">
        <v>24636.23</v>
      </c>
      <c r="F161" s="52">
        <f t="shared" si="31"/>
        <v>251.80043397250412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74575.570000000007</v>
      </c>
      <c r="E163" s="51">
        <f t="shared" si="39"/>
        <v>122294.77000000002</v>
      </c>
      <c r="F163" s="52">
        <f t="shared" si="31"/>
        <v>163.98771072081649</v>
      </c>
    </row>
    <row r="164" spans="1:6" ht="12.75" customHeight="1" x14ac:dyDescent="0.2">
      <c r="A164" s="53">
        <v>321</v>
      </c>
      <c r="B164" s="85" t="s">
        <v>372</v>
      </c>
      <c r="C164" s="50" t="s">
        <v>373</v>
      </c>
      <c r="D164" s="51">
        <f t="shared" ref="D164:E164" si="40">SUM(D165:D168)</f>
        <v>2012.6100000000001</v>
      </c>
      <c r="E164" s="51">
        <f t="shared" si="40"/>
        <v>1661.95</v>
      </c>
      <c r="F164" s="52">
        <f t="shared" si="31"/>
        <v>82.576852942199423</v>
      </c>
    </row>
    <row r="165" spans="1:6" ht="12.75" customHeight="1" x14ac:dyDescent="0.2">
      <c r="A165" s="53">
        <v>3211</v>
      </c>
      <c r="B165" s="85" t="s">
        <v>374</v>
      </c>
      <c r="C165" s="50" t="s">
        <v>375</v>
      </c>
      <c r="D165" s="242">
        <v>793.01</v>
      </c>
      <c r="E165" s="242">
        <v>159.66999999999999</v>
      </c>
      <c r="F165" s="52">
        <f t="shared" si="31"/>
        <v>20.134676737998259</v>
      </c>
    </row>
    <row r="166" spans="1:6" ht="12.75" customHeight="1" x14ac:dyDescent="0.2">
      <c r="A166" s="53">
        <v>3212</v>
      </c>
      <c r="B166" s="85" t="s">
        <v>376</v>
      </c>
      <c r="C166" s="50" t="s">
        <v>377</v>
      </c>
      <c r="D166" s="242">
        <v>303.48</v>
      </c>
      <c r="E166" s="242">
        <v>1090.2</v>
      </c>
      <c r="F166" s="52">
        <f t="shared" si="31"/>
        <v>359.23289837880583</v>
      </c>
    </row>
    <row r="167" spans="1:6" ht="12.75" customHeight="1" x14ac:dyDescent="0.2">
      <c r="A167" s="53">
        <v>3213</v>
      </c>
      <c r="B167" s="85" t="s">
        <v>378</v>
      </c>
      <c r="C167" s="50" t="s">
        <v>379</v>
      </c>
      <c r="D167" s="242">
        <v>916.12</v>
      </c>
      <c r="E167" s="242">
        <v>395.34</v>
      </c>
      <c r="F167" s="52">
        <f t="shared" si="31"/>
        <v>43.153735318517221</v>
      </c>
    </row>
    <row r="168" spans="1:6" ht="12.75" customHeight="1" x14ac:dyDescent="0.2">
      <c r="A168" s="53">
        <v>3214</v>
      </c>
      <c r="B168" s="85" t="s">
        <v>380</v>
      </c>
      <c r="C168" s="50" t="s">
        <v>381</v>
      </c>
      <c r="D168" s="242">
        <v>0</v>
      </c>
      <c r="E168" s="242">
        <v>16.739999999999998</v>
      </c>
      <c r="F168" s="52" t="str">
        <f t="shared" si="31"/>
        <v>-</v>
      </c>
    </row>
    <row r="169" spans="1:6" ht="12.75" customHeight="1" x14ac:dyDescent="0.2">
      <c r="A169" s="53">
        <v>322</v>
      </c>
      <c r="B169" s="85" t="s">
        <v>382</v>
      </c>
      <c r="C169" s="50" t="s">
        <v>383</v>
      </c>
      <c r="D169" s="51">
        <f t="shared" ref="D169:E169" si="41">SUM(D170:D176)</f>
        <v>26755.72</v>
      </c>
      <c r="E169" s="51">
        <f t="shared" si="41"/>
        <v>49003.360000000001</v>
      </c>
      <c r="F169" s="52">
        <f t="shared" si="31"/>
        <v>183.15096734455284</v>
      </c>
    </row>
    <row r="170" spans="1:6" ht="12.75" customHeight="1" x14ac:dyDescent="0.2">
      <c r="A170" s="53">
        <v>3221</v>
      </c>
      <c r="B170" s="85" t="s">
        <v>384</v>
      </c>
      <c r="C170" s="50" t="s">
        <v>385</v>
      </c>
      <c r="D170" s="242">
        <v>689.11</v>
      </c>
      <c r="E170" s="242">
        <v>13097.73</v>
      </c>
      <c r="F170" s="52">
        <f t="shared" si="31"/>
        <v>1900.6733322691589</v>
      </c>
    </row>
    <row r="171" spans="1:6" ht="12.75" customHeight="1" x14ac:dyDescent="0.2">
      <c r="A171" s="53">
        <v>3222</v>
      </c>
      <c r="B171" s="85" t="s">
        <v>386</v>
      </c>
      <c r="C171" s="50" t="s">
        <v>387</v>
      </c>
      <c r="D171" s="242">
        <v>600.35</v>
      </c>
      <c r="E171" s="242">
        <v>2956.86</v>
      </c>
      <c r="F171" s="52">
        <f t="shared" si="31"/>
        <v>492.52269509452822</v>
      </c>
    </row>
    <row r="172" spans="1:6" ht="12.75" customHeight="1" x14ac:dyDescent="0.2">
      <c r="A172" s="53">
        <v>3223</v>
      </c>
      <c r="B172" s="85" t="s">
        <v>388</v>
      </c>
      <c r="C172" s="50" t="s">
        <v>389</v>
      </c>
      <c r="D172" s="242">
        <v>21026.36</v>
      </c>
      <c r="E172" s="242">
        <v>20750.34</v>
      </c>
      <c r="F172" s="52">
        <f t="shared" si="31"/>
        <v>98.687266840289993</v>
      </c>
    </row>
    <row r="173" spans="1:6" ht="12.75" customHeight="1" x14ac:dyDescent="0.2">
      <c r="A173" s="53">
        <v>3224</v>
      </c>
      <c r="B173" s="85" t="s">
        <v>390</v>
      </c>
      <c r="C173" s="50" t="s">
        <v>391</v>
      </c>
      <c r="D173" s="242">
        <v>2885.4</v>
      </c>
      <c r="E173" s="242">
        <v>11122.2</v>
      </c>
      <c r="F173" s="52">
        <f t="shared" si="31"/>
        <v>385.46475358702435</v>
      </c>
    </row>
    <row r="174" spans="1:6" ht="12.75" customHeight="1" x14ac:dyDescent="0.2">
      <c r="A174" s="53">
        <v>3225</v>
      </c>
      <c r="B174" s="85" t="s">
        <v>392</v>
      </c>
      <c r="C174" s="50" t="s">
        <v>393</v>
      </c>
      <c r="D174" s="242">
        <v>941.82</v>
      </c>
      <c r="E174" s="242">
        <v>828.7</v>
      </c>
      <c r="F174" s="52">
        <f t="shared" si="31"/>
        <v>87.989212376037884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612.67999999999995</v>
      </c>
      <c r="E176" s="242">
        <v>247.53</v>
      </c>
      <c r="F176" s="52">
        <f t="shared" si="31"/>
        <v>40.401188222236733</v>
      </c>
    </row>
    <row r="177" spans="1:6" ht="12.75" customHeight="1" x14ac:dyDescent="0.2">
      <c r="A177" s="53">
        <v>323</v>
      </c>
      <c r="B177" s="85" t="s">
        <v>398</v>
      </c>
      <c r="C177" s="50" t="s">
        <v>399</v>
      </c>
      <c r="D177" s="51">
        <f t="shared" ref="D177:E177" si="42">SUM(D178:D186)</f>
        <v>32925.54</v>
      </c>
      <c r="E177" s="51">
        <f t="shared" si="42"/>
        <v>54014.73000000001</v>
      </c>
      <c r="F177" s="52">
        <f t="shared" si="31"/>
        <v>164.05115906982849</v>
      </c>
    </row>
    <row r="178" spans="1:6" ht="12.75" customHeight="1" x14ac:dyDescent="0.2">
      <c r="A178" s="53">
        <v>3231</v>
      </c>
      <c r="B178" s="85" t="s">
        <v>400</v>
      </c>
      <c r="C178" s="50" t="s">
        <v>401</v>
      </c>
      <c r="D178" s="242">
        <v>2795.59</v>
      </c>
      <c r="E178" s="242">
        <v>2911.7</v>
      </c>
      <c r="F178" s="52">
        <f t="shared" si="31"/>
        <v>104.153327204633</v>
      </c>
    </row>
    <row r="179" spans="1:6" ht="12.75" customHeight="1" x14ac:dyDescent="0.2">
      <c r="A179" s="53">
        <v>3232</v>
      </c>
      <c r="B179" s="85" t="s">
        <v>402</v>
      </c>
      <c r="C179" s="50" t="s">
        <v>403</v>
      </c>
      <c r="D179" s="242">
        <v>5359.41</v>
      </c>
      <c r="E179" s="242">
        <v>9374.25</v>
      </c>
      <c r="F179" s="52">
        <f t="shared" si="31"/>
        <v>174.91197725122728</v>
      </c>
    </row>
    <row r="180" spans="1:6" ht="12.75" customHeight="1" x14ac:dyDescent="0.2">
      <c r="A180" s="53">
        <v>3233</v>
      </c>
      <c r="B180" s="85" t="s">
        <v>404</v>
      </c>
      <c r="C180" s="50" t="s">
        <v>405</v>
      </c>
      <c r="D180" s="242">
        <v>2709.74</v>
      </c>
      <c r="E180" s="242">
        <v>15589.37</v>
      </c>
      <c r="F180" s="52">
        <f t="shared" si="31"/>
        <v>575.30870120380553</v>
      </c>
    </row>
    <row r="181" spans="1:6" ht="12.75" customHeight="1" x14ac:dyDescent="0.2">
      <c r="A181" s="53">
        <v>3234</v>
      </c>
      <c r="B181" s="85" t="s">
        <v>406</v>
      </c>
      <c r="C181" s="50" t="s">
        <v>407</v>
      </c>
      <c r="D181" s="242">
        <v>2458.96</v>
      </c>
      <c r="E181" s="242">
        <v>9080.44</v>
      </c>
      <c r="F181" s="52">
        <f t="shared" si="31"/>
        <v>369.2796954810164</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155.94999999999999</v>
      </c>
      <c r="E183" s="242">
        <v>43.8</v>
      </c>
      <c r="F183" s="52">
        <f t="shared" si="31"/>
        <v>28.08592497595383</v>
      </c>
    </row>
    <row r="184" spans="1:6" ht="12.75" customHeight="1" x14ac:dyDescent="0.2">
      <c r="A184" s="53">
        <v>3237</v>
      </c>
      <c r="B184" s="85" t="s">
        <v>412</v>
      </c>
      <c r="C184" s="50" t="s">
        <v>413</v>
      </c>
      <c r="D184" s="242">
        <v>11289.14</v>
      </c>
      <c r="E184" s="242">
        <v>12172.12</v>
      </c>
      <c r="F184" s="52">
        <f t="shared" si="31"/>
        <v>107.82149924617819</v>
      </c>
    </row>
    <row r="185" spans="1:6" ht="12.75" customHeight="1" x14ac:dyDescent="0.2">
      <c r="A185" s="53">
        <v>3238</v>
      </c>
      <c r="B185" s="85" t="s">
        <v>414</v>
      </c>
      <c r="C185" s="50" t="s">
        <v>415</v>
      </c>
      <c r="D185" s="242">
        <v>1230.6400000000001</v>
      </c>
      <c r="E185" s="242">
        <v>1813.04</v>
      </c>
      <c r="F185" s="52">
        <f t="shared" si="31"/>
        <v>147.32496912175776</v>
      </c>
    </row>
    <row r="186" spans="1:6" ht="12.75" customHeight="1" x14ac:dyDescent="0.2">
      <c r="A186" s="53">
        <v>3239</v>
      </c>
      <c r="B186" s="85" t="s">
        <v>416</v>
      </c>
      <c r="C186" s="50" t="s">
        <v>417</v>
      </c>
      <c r="D186" s="242">
        <v>6926.11</v>
      </c>
      <c r="E186" s="242">
        <v>3030.01</v>
      </c>
      <c r="F186" s="52">
        <f t="shared" si="31"/>
        <v>43.747644781847242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12881.7</v>
      </c>
      <c r="E188" s="51">
        <f t="shared" si="43"/>
        <v>17614.730000000003</v>
      </c>
      <c r="F188" s="52">
        <f t="shared" si="31"/>
        <v>136.74227780494812</v>
      </c>
    </row>
    <row r="189" spans="1:6" ht="12.75" customHeight="1" x14ac:dyDescent="0.2">
      <c r="A189" s="53">
        <v>3291</v>
      </c>
      <c r="B189" s="232" t="s">
        <v>422</v>
      </c>
      <c r="C189" s="50" t="s">
        <v>423</v>
      </c>
      <c r="D189" s="242">
        <v>5046.3100000000004</v>
      </c>
      <c r="E189" s="242">
        <v>4789.76</v>
      </c>
      <c r="F189" s="52">
        <f t="shared" si="31"/>
        <v>94.916087200350347</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1602.23</v>
      </c>
      <c r="E191" s="242">
        <v>2529.4499999999998</v>
      </c>
      <c r="F191" s="52">
        <f t="shared" si="31"/>
        <v>157.8705928611997</v>
      </c>
    </row>
    <row r="192" spans="1:6" ht="12.75" customHeight="1" x14ac:dyDescent="0.2">
      <c r="A192" s="53">
        <v>3294</v>
      </c>
      <c r="B192" s="85" t="s">
        <v>428</v>
      </c>
      <c r="C192" s="50" t="s">
        <v>429</v>
      </c>
      <c r="D192" s="242">
        <v>218.4</v>
      </c>
      <c r="E192" s="242"/>
      <c r="F192" s="52">
        <f t="shared" si="31"/>
        <v>0</v>
      </c>
    </row>
    <row r="193" spans="1:6" ht="12.75" customHeight="1" x14ac:dyDescent="0.2">
      <c r="A193" s="53">
        <v>3295</v>
      </c>
      <c r="B193" s="85" t="s">
        <v>430</v>
      </c>
      <c r="C193" s="50" t="s">
        <v>431</v>
      </c>
      <c r="D193" s="242">
        <v>304.37</v>
      </c>
      <c r="E193" s="242">
        <v>1806.17</v>
      </c>
      <c r="F193" s="52">
        <f t="shared" si="31"/>
        <v>593.41262279462489</v>
      </c>
    </row>
    <row r="194" spans="1:6" ht="12.75" customHeight="1" x14ac:dyDescent="0.2">
      <c r="A194" s="53" t="s">
        <v>432</v>
      </c>
      <c r="B194" s="85" t="s">
        <v>433</v>
      </c>
      <c r="C194" s="50" t="s">
        <v>432</v>
      </c>
      <c r="D194" s="242">
        <v>0</v>
      </c>
      <c r="E194" s="242">
        <v>951.18</v>
      </c>
      <c r="F194" s="52" t="str">
        <f t="shared" si="31"/>
        <v>-</v>
      </c>
    </row>
    <row r="195" spans="1:6" ht="12.75" customHeight="1" x14ac:dyDescent="0.2">
      <c r="A195" s="53">
        <v>3299</v>
      </c>
      <c r="B195" s="85" t="s">
        <v>434</v>
      </c>
      <c r="C195" s="50" t="s">
        <v>435</v>
      </c>
      <c r="D195" s="242">
        <v>5710.39</v>
      </c>
      <c r="E195" s="242">
        <v>7538.17</v>
      </c>
      <c r="F195" s="52">
        <f t="shared" si="31"/>
        <v>132.00797143452547</v>
      </c>
    </row>
    <row r="196" spans="1:6" ht="12.75" customHeight="1" x14ac:dyDescent="0.2">
      <c r="A196" s="53">
        <v>34</v>
      </c>
      <c r="B196" s="232" t="s">
        <v>436</v>
      </c>
      <c r="C196" s="50" t="s">
        <v>437</v>
      </c>
      <c r="D196" s="51">
        <f t="shared" ref="D196:E196" si="44">D197+D202+D210</f>
        <v>6283.9</v>
      </c>
      <c r="E196" s="51">
        <f t="shared" si="44"/>
        <v>7785.8099999999995</v>
      </c>
      <c r="F196" s="52">
        <f t="shared" si="31"/>
        <v>123.90092140231386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6283.9</v>
      </c>
      <c r="E210" s="51">
        <f t="shared" si="47"/>
        <v>7785.8099999999995</v>
      </c>
      <c r="F210" s="52">
        <f t="shared" si="31"/>
        <v>123.90092140231386</v>
      </c>
    </row>
    <row r="211" spans="1:6" ht="12.75" customHeight="1" x14ac:dyDescent="0.2">
      <c r="A211" s="53">
        <v>3431</v>
      </c>
      <c r="B211" s="232" t="s">
        <v>466</v>
      </c>
      <c r="C211" s="50" t="s">
        <v>467</v>
      </c>
      <c r="D211" s="242">
        <v>3811.2</v>
      </c>
      <c r="E211" s="242">
        <v>4104.63</v>
      </c>
      <c r="F211" s="52">
        <f t="shared" si="31"/>
        <v>107.69914987405542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2472.6999999999998</v>
      </c>
      <c r="E214" s="242">
        <v>3681.18</v>
      </c>
      <c r="F214" s="52">
        <f t="shared" si="31"/>
        <v>148.87289198042626</v>
      </c>
    </row>
    <row r="215" spans="1:6" ht="12.75" customHeight="1" x14ac:dyDescent="0.2">
      <c r="A215" s="53">
        <v>35</v>
      </c>
      <c r="B215" s="85" t="s">
        <v>474</v>
      </c>
      <c r="C215" s="50" t="s">
        <v>475</v>
      </c>
      <c r="D215" s="51">
        <f t="shared" ref="D215:E215" si="48">D216+D219+D223</f>
        <v>4146.43</v>
      </c>
      <c r="E215" s="51">
        <f t="shared" si="48"/>
        <v>383.6</v>
      </c>
      <c r="F215" s="52">
        <f t="shared" si="31"/>
        <v>9.251331868619511</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4146.43</v>
      </c>
      <c r="E219" s="51">
        <f t="shared" si="50"/>
        <v>383.6</v>
      </c>
      <c r="F219" s="52">
        <f t="shared" si="31"/>
        <v>9.251331868619511</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4146.43</v>
      </c>
      <c r="E222" s="242">
        <v>383.6</v>
      </c>
      <c r="F222" s="52">
        <f t="shared" si="31"/>
        <v>9.251331868619511</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33180.699999999997</v>
      </c>
      <c r="E224" s="51">
        <f t="shared" si="51"/>
        <v>33182.480000000003</v>
      </c>
      <c r="F224" s="52">
        <f t="shared" ref="F224:F235" si="52">IF(D224&lt;&gt;0,IF(E224/D224&gt;=100,"&gt;&gt;100",E224/D224*100),"-")</f>
        <v>100.00536456434013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33180.699999999997</v>
      </c>
      <c r="E240" s="51">
        <f t="shared" si="58"/>
        <v>33182.480000000003</v>
      </c>
      <c r="F240" s="52">
        <f t="shared" ref="F240:F243" si="59">IF(D240&lt;&gt;0,IF(E240/D240&gt;=100,"&gt;&gt;100",E240/D240*100),"-")</f>
        <v>100.00536456434013</v>
      </c>
    </row>
    <row r="241" spans="1:6" ht="24" x14ac:dyDescent="0.2">
      <c r="A241" s="53">
        <v>3672</v>
      </c>
      <c r="B241" s="85" t="s">
        <v>526</v>
      </c>
      <c r="C241" s="50" t="s">
        <v>527</v>
      </c>
      <c r="D241" s="242">
        <v>33180.699999999997</v>
      </c>
      <c r="E241" s="242">
        <v>33182.480000000003</v>
      </c>
      <c r="F241" s="52">
        <f t="shared" si="59"/>
        <v>100.00536456434013</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11029.34</v>
      </c>
      <c r="E252" s="51">
        <f t="shared" si="63"/>
        <v>13855.920000000002</v>
      </c>
      <c r="F252" s="52">
        <f t="shared" ref="F252:F258" si="64">IF(D252&lt;&gt;0,IF(E252/D252&gt;=100,"&gt;&gt;100",E252/D252*100),"-")</f>
        <v>125.62782541838406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11029.34</v>
      </c>
      <c r="E259" s="51">
        <f t="shared" si="66"/>
        <v>13855.920000000002</v>
      </c>
      <c r="F259" s="52">
        <f t="shared" ref="F259:F262" si="67">IF(D259&lt;&gt;0,IF(E259/D259&gt;=100,"&gt;&gt;100",E259/D259*100),"-")</f>
        <v>125.62782541838406</v>
      </c>
    </row>
    <row r="260" spans="1:6" ht="12.75" customHeight="1" x14ac:dyDescent="0.2">
      <c r="A260" s="53">
        <v>3721</v>
      </c>
      <c r="B260" s="85" t="s">
        <v>560</v>
      </c>
      <c r="C260" s="50" t="s">
        <v>561</v>
      </c>
      <c r="D260" s="242">
        <v>7902.72</v>
      </c>
      <c r="E260" s="242">
        <v>10462.120000000001</v>
      </c>
      <c r="F260" s="52">
        <f t="shared" si="67"/>
        <v>132.38631762228701</v>
      </c>
    </row>
    <row r="261" spans="1:6" ht="12.75" customHeight="1" x14ac:dyDescent="0.2">
      <c r="A261" s="53">
        <v>3722</v>
      </c>
      <c r="B261" s="85" t="s">
        <v>562</v>
      </c>
      <c r="C261" s="50" t="s">
        <v>563</v>
      </c>
      <c r="D261" s="242">
        <v>3126.62</v>
      </c>
      <c r="E261" s="242">
        <v>3393.8</v>
      </c>
      <c r="F261" s="52">
        <f t="shared" si="67"/>
        <v>108.54533010087573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48829.07</v>
      </c>
      <c r="E263" s="51">
        <f t="shared" si="68"/>
        <v>47466.98</v>
      </c>
      <c r="F263" s="52">
        <f t="shared" ref="F263:F267" si="69">IF(D263&lt;&gt;0,IF(E263/D263&gt;=100,"&gt;&gt;100",E263/D263*100),"-")</f>
        <v>97.210493666989777</v>
      </c>
    </row>
    <row r="264" spans="1:6" ht="12.75" customHeight="1" x14ac:dyDescent="0.2">
      <c r="A264" s="53">
        <v>381</v>
      </c>
      <c r="B264" s="85" t="s">
        <v>568</v>
      </c>
      <c r="C264" s="50" t="s">
        <v>569</v>
      </c>
      <c r="D264" s="51">
        <f t="shared" ref="D264:E264" si="70">SUM(D265:D267)</f>
        <v>48497.26</v>
      </c>
      <c r="E264" s="51">
        <f t="shared" si="70"/>
        <v>44266.98</v>
      </c>
      <c r="F264" s="52">
        <f t="shared" si="69"/>
        <v>91.277280407181777</v>
      </c>
    </row>
    <row r="265" spans="1:6" ht="12.75" customHeight="1" x14ac:dyDescent="0.2">
      <c r="A265" s="53">
        <v>3811</v>
      </c>
      <c r="B265" s="85" t="s">
        <v>570</v>
      </c>
      <c r="C265" s="50" t="s">
        <v>571</v>
      </c>
      <c r="D265" s="242">
        <v>48497.26</v>
      </c>
      <c r="E265" s="242">
        <v>44266.98</v>
      </c>
      <c r="F265" s="52">
        <f t="shared" si="69"/>
        <v>91.277280407181777</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331.81</v>
      </c>
      <c r="E268" s="51">
        <f t="shared" si="71"/>
        <v>3200</v>
      </c>
      <c r="F268" s="52">
        <f t="shared" ref="F268:F272" si="72">IF(D268&lt;&gt;0,IF(E268/D268&gt;=100,"&gt;&gt;100",E268/D268*100),"-")</f>
        <v>964.40734155088762</v>
      </c>
    </row>
    <row r="269" spans="1:6" ht="12.75" customHeight="1" x14ac:dyDescent="0.2">
      <c r="A269" s="53">
        <v>3821</v>
      </c>
      <c r="B269" s="85" t="s">
        <v>578</v>
      </c>
      <c r="C269" s="50" t="s">
        <v>579</v>
      </c>
      <c r="D269" s="242">
        <v>331.81</v>
      </c>
      <c r="E269" s="242">
        <v>3200</v>
      </c>
      <c r="F269" s="52">
        <f t="shared" si="72"/>
        <v>964.40734155088762</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251718.24999999997</v>
      </c>
      <c r="E289" s="51">
        <f t="shared" si="79"/>
        <v>401038.67999999993</v>
      </c>
      <c r="F289" s="52">
        <f t="shared" si="76"/>
        <v>159.32046246150207</v>
      </c>
    </row>
    <row r="290" spans="1:6" ht="12.75" customHeight="1" x14ac:dyDescent="0.2">
      <c r="A290" s="53" t="s">
        <v>609</v>
      </c>
      <c r="B290" s="85" t="s">
        <v>620</v>
      </c>
      <c r="C290" s="50" t="s">
        <v>621</v>
      </c>
      <c r="D290" s="51">
        <f>IF(D6&gt;=D289,D6-D289,0)</f>
        <v>166484.28000000006</v>
      </c>
      <c r="E290" s="51">
        <f>IF(E6&gt;=E289,E6-E289,0)</f>
        <v>0</v>
      </c>
      <c r="F290" s="52">
        <f t="shared" si="76"/>
        <v>0</v>
      </c>
    </row>
    <row r="291" spans="1:6" ht="12.75" customHeight="1" x14ac:dyDescent="0.2">
      <c r="A291" s="53" t="s">
        <v>609</v>
      </c>
      <c r="B291" s="85" t="s">
        <v>622</v>
      </c>
      <c r="C291" s="50" t="s">
        <v>623</v>
      </c>
      <c r="D291" s="51">
        <f>IF(D289&gt;=D6,D289-D6,0)</f>
        <v>0</v>
      </c>
      <c r="E291" s="51">
        <f>IF(E289&gt;=E6,E289-E6,0)</f>
        <v>2883.7199999999139</v>
      </c>
      <c r="F291" s="52" t="str">
        <f t="shared" si="76"/>
        <v>-</v>
      </c>
    </row>
    <row r="292" spans="1:6" ht="12.75" customHeight="1" x14ac:dyDescent="0.2">
      <c r="A292" s="53">
        <v>92211</v>
      </c>
      <c r="B292" s="85" t="s">
        <v>624</v>
      </c>
      <c r="C292" s="50" t="s">
        <v>625</v>
      </c>
      <c r="D292" s="242">
        <v>133738.1</v>
      </c>
      <c r="E292" s="242">
        <v>78958.45</v>
      </c>
      <c r="F292" s="52">
        <f t="shared" si="76"/>
        <v>59.039608009983688</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197965.33</v>
      </c>
      <c r="E294" s="242">
        <v>76694.61</v>
      </c>
      <c r="F294" s="52">
        <f t="shared" si="76"/>
        <v>38.741435179584229</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1747.52</v>
      </c>
      <c r="E298" s="51">
        <f t="shared" si="80"/>
        <v>1261.78</v>
      </c>
      <c r="F298" s="52">
        <f t="shared" ref="F298:F418" si="81">IF(D298&lt;&gt;0,IF(E298/D298&gt;=100,"&gt;&gt;100",E298/D298*100),"-")</f>
        <v>72.204037722028929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1747.52</v>
      </c>
      <c r="E311" s="51">
        <f t="shared" si="85"/>
        <v>1261.78</v>
      </c>
      <c r="F311" s="52">
        <f t="shared" si="81"/>
        <v>72.204037722028929</v>
      </c>
    </row>
    <row r="312" spans="1:6" ht="12.75" customHeight="1" x14ac:dyDescent="0.2">
      <c r="A312" s="53">
        <v>721</v>
      </c>
      <c r="B312" s="85" t="s">
        <v>663</v>
      </c>
      <c r="C312" s="50" t="s">
        <v>664</v>
      </c>
      <c r="D312" s="51">
        <f t="shared" ref="D312:E312" si="86">SUM(D313:D316)</f>
        <v>1747.52</v>
      </c>
      <c r="E312" s="51">
        <f t="shared" si="86"/>
        <v>1061.78</v>
      </c>
      <c r="F312" s="52">
        <f t="shared" si="81"/>
        <v>60.759247390587802</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1747.52</v>
      </c>
      <c r="E316" s="242">
        <v>1061.78</v>
      </c>
      <c r="F316" s="52">
        <f t="shared" si="81"/>
        <v>60.759247390587802</v>
      </c>
    </row>
    <row r="317" spans="1:6" ht="12.75" customHeight="1" x14ac:dyDescent="0.2">
      <c r="A317" s="53">
        <v>722</v>
      </c>
      <c r="B317" s="85" t="s">
        <v>673</v>
      </c>
      <c r="C317" s="50" t="s">
        <v>674</v>
      </c>
      <c r="D317" s="51">
        <f t="shared" ref="D317:E317" si="87">SUM(D318:D325)</f>
        <v>0</v>
      </c>
      <c r="E317" s="51">
        <f t="shared" si="87"/>
        <v>200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v>200</v>
      </c>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96765.650000000009</v>
      </c>
      <c r="E350" s="51">
        <f t="shared" si="95"/>
        <v>125044.09</v>
      </c>
      <c r="F350" s="52">
        <f t="shared" si="81"/>
        <v>129.2236346265436</v>
      </c>
    </row>
    <row r="351" spans="1:6" ht="12.75" customHeight="1" x14ac:dyDescent="0.2">
      <c r="A351" s="53">
        <v>41</v>
      </c>
      <c r="B351" s="85" t="s">
        <v>741</v>
      </c>
      <c r="C351" s="50" t="s">
        <v>742</v>
      </c>
      <c r="D351" s="51">
        <f t="shared" ref="D351:E351" si="96">D352+D356</f>
        <v>779.75</v>
      </c>
      <c r="E351" s="51">
        <f t="shared" si="96"/>
        <v>18226.900000000001</v>
      </c>
      <c r="F351" s="52">
        <f t="shared" si="81"/>
        <v>2337.5312600192369</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779.75</v>
      </c>
      <c r="E356" s="51">
        <f t="shared" si="98"/>
        <v>18226.900000000001</v>
      </c>
      <c r="F356" s="52">
        <f t="shared" si="81"/>
        <v>2337.5312600192369</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779.75</v>
      </c>
      <c r="E362" s="242">
        <v>18226.900000000001</v>
      </c>
      <c r="F362" s="52">
        <f t="shared" si="81"/>
        <v>2337.5312600192369</v>
      </c>
    </row>
    <row r="363" spans="1:6" ht="24" x14ac:dyDescent="0.2">
      <c r="A363" s="53">
        <v>42</v>
      </c>
      <c r="B363" s="232" t="s">
        <v>757</v>
      </c>
      <c r="C363" s="50" t="s">
        <v>758</v>
      </c>
      <c r="D363" s="51">
        <f t="shared" ref="D363:E363" si="99">D364+D369+D378+D383+D388+D391</f>
        <v>95985.900000000009</v>
      </c>
      <c r="E363" s="51">
        <f t="shared" si="99"/>
        <v>106817.19</v>
      </c>
      <c r="F363" s="52">
        <f t="shared" si="81"/>
        <v>111.2842511243839</v>
      </c>
    </row>
    <row r="364" spans="1:6" ht="12.75" customHeight="1" x14ac:dyDescent="0.2">
      <c r="A364" s="53">
        <v>421</v>
      </c>
      <c r="B364" s="85" t="s">
        <v>759</v>
      </c>
      <c r="C364" s="50" t="s">
        <v>760</v>
      </c>
      <c r="D364" s="51">
        <f t="shared" ref="D364:E364" si="100">SUM(D365:D368)</f>
        <v>94465.46</v>
      </c>
      <c r="E364" s="51">
        <f t="shared" si="100"/>
        <v>106817.19</v>
      </c>
      <c r="F364" s="52">
        <f t="shared" si="81"/>
        <v>113.07539284729043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86269.83</v>
      </c>
      <c r="E366" s="242"/>
      <c r="F366" s="52">
        <f t="shared" si="81"/>
        <v>0</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8195.6299999999992</v>
      </c>
      <c r="E368" s="242">
        <v>106817.19</v>
      </c>
      <c r="F368" s="52">
        <f t="shared" si="81"/>
        <v>1303.3432451196554</v>
      </c>
    </row>
    <row r="369" spans="1:6" ht="12.75" customHeight="1" x14ac:dyDescent="0.2">
      <c r="A369" s="53">
        <v>422</v>
      </c>
      <c r="B369" s="85" t="s">
        <v>765</v>
      </c>
      <c r="C369" s="50" t="s">
        <v>766</v>
      </c>
      <c r="D369" s="51">
        <f t="shared" ref="D369:E369" si="101">SUM(D370:D377)</f>
        <v>1122.27</v>
      </c>
      <c r="E369" s="51">
        <f t="shared" si="101"/>
        <v>0</v>
      </c>
      <c r="F369" s="52">
        <f t="shared" si="81"/>
        <v>0</v>
      </c>
    </row>
    <row r="370" spans="1:6" ht="12.75" customHeight="1" x14ac:dyDescent="0.2">
      <c r="A370" s="53">
        <v>4221</v>
      </c>
      <c r="B370" s="85" t="s">
        <v>675</v>
      </c>
      <c r="C370" s="50" t="s">
        <v>767</v>
      </c>
      <c r="D370" s="242">
        <v>471.03</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651.24</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398.17</v>
      </c>
      <c r="E383" s="51">
        <f t="shared" si="103"/>
        <v>0</v>
      </c>
      <c r="F383" s="52">
        <f t="shared" si="81"/>
        <v>0</v>
      </c>
    </row>
    <row r="384" spans="1:6" ht="12.75" customHeight="1" x14ac:dyDescent="0.2">
      <c r="A384" s="53">
        <v>4241</v>
      </c>
      <c r="B384" s="85" t="s">
        <v>784</v>
      </c>
      <c r="C384" s="50" t="s">
        <v>785</v>
      </c>
      <c r="D384" s="242">
        <v>398.17</v>
      </c>
      <c r="E384" s="242"/>
      <c r="F384" s="52">
        <f t="shared" si="81"/>
        <v>0</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95018.13</v>
      </c>
      <c r="E408" s="51">
        <f t="shared" si="111"/>
        <v>123782.31</v>
      </c>
      <c r="F408" s="52">
        <f t="shared" si="81"/>
        <v>130.2723069797311</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419950.05000000005</v>
      </c>
      <c r="E412" s="51">
        <f>E6+E298</f>
        <v>399416.74000000005</v>
      </c>
      <c r="F412" s="52">
        <f t="shared" si="81"/>
        <v>95.110535169599345</v>
      </c>
    </row>
    <row r="413" spans="1:6" ht="12.75" customHeight="1" x14ac:dyDescent="0.2">
      <c r="A413" s="53" t="s">
        <v>609</v>
      </c>
      <c r="B413" s="85" t="s">
        <v>832</v>
      </c>
      <c r="C413" s="50" t="s">
        <v>833</v>
      </c>
      <c r="D413" s="51">
        <f t="shared" ref="D413:E413" si="112">D289+D350</f>
        <v>348483.89999999997</v>
      </c>
      <c r="E413" s="51">
        <f t="shared" si="112"/>
        <v>526082.7699999999</v>
      </c>
      <c r="F413" s="52">
        <f t="shared" si="81"/>
        <v>150.96329270878798</v>
      </c>
    </row>
    <row r="414" spans="1:6" ht="12.75" customHeight="1" x14ac:dyDescent="0.2">
      <c r="A414" s="53" t="s">
        <v>609</v>
      </c>
      <c r="B414" s="85" t="s">
        <v>834</v>
      </c>
      <c r="C414" s="50" t="s">
        <v>835</v>
      </c>
      <c r="D414" s="51">
        <f t="shared" ref="D414:E414" si="113">IF(D412&gt;=D413,D412-D413,0)</f>
        <v>71466.150000000081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126666.02999999985</v>
      </c>
      <c r="F415" s="52" t="str">
        <f t="shared" si="81"/>
        <v>-</v>
      </c>
    </row>
    <row r="416" spans="1:6" ht="12.75" customHeight="1" x14ac:dyDescent="0.2">
      <c r="A416" s="60" t="s">
        <v>838</v>
      </c>
      <c r="B416" s="232" t="s">
        <v>839</v>
      </c>
      <c r="C416" s="61" t="s">
        <v>840</v>
      </c>
      <c r="D416" s="51">
        <f t="shared" ref="D416:E416" si="115">IF(D292-D293+D409-D410&gt;=0,D292-D293+D409-D410,0)</f>
        <v>133738.1</v>
      </c>
      <c r="E416" s="51">
        <f t="shared" si="115"/>
        <v>78958.45</v>
      </c>
      <c r="F416" s="52">
        <f t="shared" si="81"/>
        <v>59.039608009983688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197965.33</v>
      </c>
      <c r="E418" s="62">
        <f t="shared" si="117"/>
        <v>76694.61</v>
      </c>
      <c r="F418" s="57">
        <f t="shared" si="81"/>
        <v>38.741435179584229</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7967.72</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7967.72</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7967.72</v>
      </c>
      <c r="F617" s="52" t="str">
        <f t="shared" si="119"/>
        <v>-</v>
      </c>
    </row>
    <row r="618" spans="1:6" ht="12.75" customHeight="1" x14ac:dyDescent="0.2">
      <c r="A618" s="53">
        <v>5471</v>
      </c>
      <c r="B618" s="85" t="s">
        <v>1234</v>
      </c>
      <c r="C618" s="50" t="s">
        <v>1235</v>
      </c>
      <c r="D618" s="242">
        <v>0</v>
      </c>
      <c r="E618" s="242">
        <v>7967.72</v>
      </c>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7967.72</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419950.05000000005</v>
      </c>
      <c r="E639" s="51">
        <f t="shared" si="180"/>
        <v>399416.74000000005</v>
      </c>
      <c r="F639" s="52">
        <f t="shared" si="119"/>
        <v>95.110535169599345</v>
      </c>
    </row>
    <row r="640" spans="1:6" ht="12.75" customHeight="1" x14ac:dyDescent="0.2">
      <c r="A640" s="53" t="s">
        <v>609</v>
      </c>
      <c r="B640" s="85" t="s">
        <v>1278</v>
      </c>
      <c r="C640" s="50" t="s">
        <v>1279</v>
      </c>
      <c r="D640" s="51">
        <f t="shared" ref="D640:E640" si="181">D413+D528</f>
        <v>348483.89999999997</v>
      </c>
      <c r="E640" s="51">
        <f t="shared" si="181"/>
        <v>534050.48999999987</v>
      </c>
      <c r="F640" s="52">
        <f t="shared" si="119"/>
        <v>153.24968814915121</v>
      </c>
    </row>
    <row r="641" spans="1:6" ht="12.75" customHeight="1" x14ac:dyDescent="0.2">
      <c r="A641" s="53" t="s">
        <v>609</v>
      </c>
      <c r="B641" s="85" t="s">
        <v>1280</v>
      </c>
      <c r="C641" s="50" t="s">
        <v>1281</v>
      </c>
      <c r="D641" s="51">
        <f t="shared" ref="D641:E641" si="182">IF(D639&gt;=D640,D639-D640,0)</f>
        <v>71466.150000000081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134633.74999999983</v>
      </c>
      <c r="F642" s="52" t="str">
        <f t="shared" si="119"/>
        <v>-</v>
      </c>
    </row>
    <row r="643" spans="1:6" ht="24" x14ac:dyDescent="0.2">
      <c r="A643" s="60" t="s">
        <v>1284</v>
      </c>
      <c r="B643" s="85" t="s">
        <v>1285</v>
      </c>
      <c r="C643" s="61" t="s">
        <v>1284</v>
      </c>
      <c r="D643" s="51">
        <f t="shared" ref="D643:E643" si="184">IF(D416-D417+D637-D638&gt;=0,D416-D417+D637-D638,0)</f>
        <v>133738.1</v>
      </c>
      <c r="E643" s="51">
        <f t="shared" si="184"/>
        <v>78958.45</v>
      </c>
      <c r="F643" s="52">
        <f t="shared" si="119"/>
        <v>59.039608009983688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205204.25000000009</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55675.299999999828</v>
      </c>
      <c r="F646" s="52" t="str">
        <f t="shared" si="119"/>
        <v>-</v>
      </c>
    </row>
    <row r="647" spans="1:6" ht="24" x14ac:dyDescent="0.2">
      <c r="A647" s="55" t="s">
        <v>1292</v>
      </c>
      <c r="B647" s="233" t="s">
        <v>1293</v>
      </c>
      <c r="C647" s="56" t="s">
        <v>1292</v>
      </c>
      <c r="D647" s="243">
        <v>11855.11</v>
      </c>
      <c r="E647" s="243">
        <v>11687.46</v>
      </c>
      <c r="F647" s="57">
        <f t="shared" si="119"/>
        <v>98.585841885904046</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229392.24</v>
      </c>
      <c r="E649" s="242">
        <v>202490.37</v>
      </c>
      <c r="F649" s="52">
        <f t="shared" ref="F649:F724" si="188">IF(D649&lt;&gt;0,IF(E649/D649&gt;=100,"&gt;&gt;100",E649/D649*100),"-")</f>
        <v>88.272545749585944</v>
      </c>
    </row>
    <row r="650" spans="1:6" ht="12.75" customHeight="1" x14ac:dyDescent="0.2">
      <c r="A650" s="53" t="s">
        <v>1297</v>
      </c>
      <c r="B650" s="85" t="s">
        <v>1298</v>
      </c>
      <c r="C650" s="50" t="s">
        <v>1297</v>
      </c>
      <c r="D650" s="242">
        <v>599520.71</v>
      </c>
      <c r="E650" s="242">
        <v>503349.3</v>
      </c>
      <c r="F650" s="52">
        <f t="shared" si="188"/>
        <v>83.958617543003641</v>
      </c>
    </row>
    <row r="651" spans="1:6" ht="12.75" customHeight="1" x14ac:dyDescent="0.2">
      <c r="A651" s="53" t="s">
        <v>1299</v>
      </c>
      <c r="B651" s="85" t="s">
        <v>1300</v>
      </c>
      <c r="C651" s="50" t="s">
        <v>1299</v>
      </c>
      <c r="D651" s="242">
        <v>484050.17</v>
      </c>
      <c r="E651" s="242">
        <v>676115.45</v>
      </c>
      <c r="F651" s="52">
        <f t="shared" si="188"/>
        <v>139.67879610495746</v>
      </c>
    </row>
    <row r="652" spans="1:6" ht="24" x14ac:dyDescent="0.2">
      <c r="A652" s="53">
        <v>11</v>
      </c>
      <c r="B652" s="85" t="s">
        <v>1301</v>
      </c>
      <c r="C652" s="50" t="s">
        <v>1302</v>
      </c>
      <c r="D652" s="51">
        <f t="shared" ref="D652:E652" si="189">+D649+D650-D651</f>
        <v>344862.77999999997</v>
      </c>
      <c r="E652" s="51">
        <f t="shared" si="189"/>
        <v>29724.219999999972</v>
      </c>
      <c r="F652" s="52">
        <f t="shared" si="188"/>
        <v>8.6191441129135402</v>
      </c>
    </row>
    <row r="653" spans="1:6" ht="24" x14ac:dyDescent="0.2">
      <c r="A653" s="53" t="s">
        <v>609</v>
      </c>
      <c r="B653" s="85" t="s">
        <v>1303</v>
      </c>
      <c r="C653" s="50" t="s">
        <v>1304</v>
      </c>
      <c r="D653" s="262">
        <v>10</v>
      </c>
      <c r="E653" s="262">
        <v>25</v>
      </c>
      <c r="F653" s="52">
        <f t="shared" si="188"/>
        <v>250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9</v>
      </c>
      <c r="E655" s="262">
        <v>32</v>
      </c>
      <c r="F655" s="52">
        <f t="shared" si="188"/>
        <v>355.55555555555554</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97764.4</v>
      </c>
      <c r="E661" s="242">
        <v>99587.64</v>
      </c>
      <c r="F661" s="52">
        <f t="shared" si="188"/>
        <v>101.86493242939147</v>
      </c>
    </row>
    <row r="662" spans="1:6" ht="12.75" customHeight="1" x14ac:dyDescent="0.2">
      <c r="A662" s="53">
        <v>63312</v>
      </c>
      <c r="B662" s="85" t="s">
        <v>1322</v>
      </c>
      <c r="C662" s="50" t="s">
        <v>1323</v>
      </c>
      <c r="D662" s="242">
        <v>1858.12</v>
      </c>
      <c r="E662" s="242">
        <v>10000</v>
      </c>
      <c r="F662" s="52">
        <f t="shared" si="188"/>
        <v>538.17837384022562</v>
      </c>
    </row>
    <row r="663" spans="1:6" ht="12.75" customHeight="1" x14ac:dyDescent="0.2">
      <c r="A663" s="53">
        <v>63313</v>
      </c>
      <c r="B663" s="85" t="s">
        <v>1324</v>
      </c>
      <c r="C663" s="50" t="s">
        <v>1325</v>
      </c>
      <c r="D663" s="242">
        <v>6636.14</v>
      </c>
      <c r="E663" s="242"/>
      <c r="F663" s="52">
        <f t="shared" si="188"/>
        <v>0</v>
      </c>
    </row>
    <row r="664" spans="1:6" ht="12.75" customHeight="1" x14ac:dyDescent="0.2">
      <c r="A664" s="53">
        <v>63314</v>
      </c>
      <c r="B664" s="85" t="s">
        <v>1326</v>
      </c>
      <c r="C664" s="50" t="s">
        <v>1327</v>
      </c>
      <c r="D664" s="242">
        <v>19908.419999999998</v>
      </c>
      <c r="E664" s="242">
        <v>24886.86</v>
      </c>
      <c r="F664" s="52">
        <f t="shared" si="188"/>
        <v>125.00670570542516</v>
      </c>
    </row>
    <row r="665" spans="1:6" ht="12.75" customHeight="1" x14ac:dyDescent="0.2">
      <c r="A665" s="53">
        <v>63321</v>
      </c>
      <c r="B665" s="85" t="s">
        <v>1328</v>
      </c>
      <c r="C665" s="50" t="s">
        <v>1329</v>
      </c>
      <c r="D665" s="242">
        <v>38830.9</v>
      </c>
      <c r="E665" s="242">
        <v>17620.349999999999</v>
      </c>
      <c r="F665" s="52">
        <f t="shared" si="188"/>
        <v>45.377135219631782</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7749.02</v>
      </c>
      <c r="E669" s="242">
        <v>5133</v>
      </c>
      <c r="F669" s="52">
        <f t="shared" si="188"/>
        <v>66.240634299563041</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24670.52</v>
      </c>
      <c r="E673" s="242"/>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59983.25</v>
      </c>
      <c r="E694" s="242">
        <v>65093.29</v>
      </c>
      <c r="F694" s="52">
        <f t="shared" si="188"/>
        <v>108.51911158531757</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1434.8</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1553.07</v>
      </c>
      <c r="E716" s="242"/>
      <c r="F716" s="52">
        <f t="shared" si="188"/>
        <v>0</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303.48</v>
      </c>
      <c r="E718" s="242">
        <v>1090.2</v>
      </c>
      <c r="F718" s="52">
        <f t="shared" si="188"/>
        <v>359.23289837880583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155.94999999999999</v>
      </c>
      <c r="E720" s="242">
        <v>43.8</v>
      </c>
      <c r="F720" s="52">
        <f t="shared" si="188"/>
        <v>28.08592497595383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1392.66</v>
      </c>
      <c r="E722" s="242">
        <v>963.18</v>
      </c>
      <c r="F722" s="52">
        <f t="shared" si="188"/>
        <v>69.161173581491525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4876.3500000000004</v>
      </c>
      <c r="E725" s="242">
        <v>4715.58</v>
      </c>
      <c r="F725" s="52">
        <f t="shared" ref="F725:F979" si="190">IF(D725&lt;&gt;0,IF(E725/D725&gt;=100,"&gt;&gt;100",E725/D725*100),"-")</f>
        <v>96.703066843028068</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4146.43</v>
      </c>
      <c r="E759" s="242">
        <v>383.6</v>
      </c>
      <c r="F759" s="52">
        <f t="shared" si="190"/>
        <v>9.251331868619511</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4385.57</v>
      </c>
      <c r="E816" s="242">
        <v>5352.36</v>
      </c>
      <c r="F816" s="52">
        <f t="shared" si="190"/>
        <v>122.04479691351409</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2986.26</v>
      </c>
      <c r="E819" s="242">
        <v>2986.2</v>
      </c>
      <c r="F819" s="52">
        <f t="shared" si="190"/>
        <v>99.997990797854158</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530.89</v>
      </c>
      <c r="E821" s="242">
        <v>2123.56</v>
      </c>
      <c r="F821" s="52">
        <f t="shared" si="190"/>
        <v>400</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1969.05</v>
      </c>
      <c r="E824" s="242">
        <v>2813.06</v>
      </c>
      <c r="F824" s="52">
        <f t="shared" si="190"/>
        <v>142.86381757700414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1157.57</v>
      </c>
      <c r="E828" s="242">
        <v>580.74</v>
      </c>
      <c r="F828" s="52">
        <f t="shared" si="190"/>
        <v>50.168888274575195</v>
      </c>
    </row>
    <row r="829" spans="1:6" ht="12.75" customHeight="1" x14ac:dyDescent="0.2">
      <c r="A829" s="53">
        <v>38117</v>
      </c>
      <c r="B829" s="85" t="s">
        <v>1637</v>
      </c>
      <c r="C829" s="50" t="s">
        <v>1638</v>
      </c>
      <c r="D829" s="242">
        <v>0</v>
      </c>
      <c r="E829" s="242">
        <v>132.72</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v>7967.72</v>
      </c>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0" workbookViewId="0">
      <selection activeCell="D60" sqref="D6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145146.73000000001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429105.81999999995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304061.73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176862.51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118938.05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928.02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383.6</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3168.19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1400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2381.36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125044.09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421993.68999999994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301615.49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191577.7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99428.75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1097.44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1064.21</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4385.91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1400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2661.48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112410.48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7967.72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7967.72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152258.85999999999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71634.350000000006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34295.110000000008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31268.29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19102.2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3544.93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0.05</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8621.11</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11.54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11.54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2680.48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2680.48</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334.8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176.75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0.11</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44.71</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113.23</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37339.240000000005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26402.31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320.16000000000003</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10616.77</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80624.509999999995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25930.66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54693.85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3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5</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36532</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3219</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2023-07-07T11:10:49Z</cp:lastPrinted>
  <dcterms:created xsi:type="dcterms:W3CDTF">2022-04-01T05:14:30Z</dcterms:created>
  <dcterms:modified xsi:type="dcterms:W3CDTF">2023-07-07T11:10:59Z</dcterms:modified>
</cp:coreProperties>
</file>