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rka Latas\JEDNOSTAVNA NABAVA\FZOEU 2\"/>
    </mc:Choice>
  </mc:AlternateContent>
  <xr:revisionPtr revIDLastSave="0" documentId="13_ncr:1_{DC33ECEB-7C05-48D2-813A-8E340106B0F0}" xr6:coauthVersionLast="46" xr6:coauthVersionMax="46" xr10:uidLastSave="{00000000-0000-0000-0000-000000000000}"/>
  <bookViews>
    <workbookView xWindow="-108" yWindow="-108" windowWidth="23256" windowHeight="12576" tabRatio="196" xr2:uid="{00000000-000D-0000-FFFF-FFFF00000000}"/>
  </bookViews>
  <sheets>
    <sheet name="Troškovnik_1" sheetId="15" r:id="rId1"/>
  </sheets>
  <definedNames>
    <definedName name="_xlnm.Print_Titles" localSheetId="0">Troškovnik_1!$4:$4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5" l="1"/>
  <c r="G17" i="15"/>
  <c r="G28" i="15"/>
  <c r="G19" i="15" l="1"/>
  <c r="G53" i="15" l="1"/>
  <c r="G52" i="15"/>
  <c r="G55" i="15" l="1"/>
  <c r="G66" i="15" s="1"/>
  <c r="G14" i="15"/>
  <c r="G21" i="15" l="1"/>
  <c r="G12" i="15" l="1"/>
  <c r="G10" i="15"/>
  <c r="G8" i="15"/>
  <c r="G46" i="15"/>
  <c r="G27" i="15"/>
  <c r="G45" i="15" l="1"/>
  <c r="G26" i="15"/>
  <c r="G48" i="15" l="1"/>
  <c r="G38" i="15"/>
  <c r="G31" i="15"/>
  <c r="G35" i="15" l="1"/>
  <c r="G32" i="15" l="1"/>
  <c r="G36" i="15" l="1"/>
  <c r="G41" i="15" l="1"/>
  <c r="G64" i="15" s="1"/>
  <c r="G65" i="15"/>
  <c r="G67" i="15" l="1"/>
  <c r="G68" i="15" l="1"/>
  <c r="G69" i="15" s="1"/>
</calcChain>
</file>

<file path=xl/sharedStrings.xml><?xml version="1.0" encoding="utf-8"?>
<sst xmlns="http://schemas.openxmlformats.org/spreadsheetml/2006/main" count="66" uniqueCount="47">
  <si>
    <t>V R S T A  R A D O V A</t>
  </si>
  <si>
    <t>Jed. mjere</t>
  </si>
  <si>
    <t>Jedinična cijena (kn)</t>
  </si>
  <si>
    <t>A</t>
  </si>
  <si>
    <t>Količina</t>
  </si>
  <si>
    <t>kom</t>
  </si>
  <si>
    <t>B</t>
  </si>
  <si>
    <t>REKAPITULACIJA</t>
  </si>
  <si>
    <t>Ukupna cijena (kn)</t>
  </si>
  <si>
    <t>Projektant:</t>
  </si>
  <si>
    <t>Rbr</t>
  </si>
  <si>
    <t>PDV 25%</t>
  </si>
  <si>
    <t xml:space="preserve">UKUPNO: </t>
  </si>
  <si>
    <t>SVEUKUPNO</t>
  </si>
  <si>
    <t>m</t>
  </si>
  <si>
    <t>Nabava, doprema I ugradnja sitnog potrošnog materijala kao što su lukovi, t-kom, obujmice, tiplovi, vijci I slično.</t>
  </si>
  <si>
    <t>kompl.</t>
  </si>
  <si>
    <t>paušalno</t>
  </si>
  <si>
    <t>Napomena: Materijal provjeriti prije narudžbe detaljnim pregledom svake pozicije.</t>
  </si>
  <si>
    <t>Puštanje u rad po ovlaštenom serviseru, probni rad I obuka korisnika</t>
  </si>
  <si>
    <t>Paušalno</t>
  </si>
  <si>
    <t>Tlačna proba tlakom od 3 bara u roku od 24 sata. Rezultate evidentirati zapisnički</t>
  </si>
  <si>
    <t>Napomena: Završni obračun se provodi prema dokazima o stvarnom utrošku materijala, opreme ili ovlaštenog servisa što potvrđuje nadzorni inženjer.</t>
  </si>
  <si>
    <t>UKUPNO STROJARSKI MONTAŽERSKI RADOVI:</t>
  </si>
  <si>
    <t>PRATEĆI GRAĐEVINSKI RADOVI</t>
  </si>
  <si>
    <t>Prateći građevinski radovi uz strojarske montažerske radove kao što su žlijebljenje građevinskih elemenata za postavljanje cijevnog razvoda, bušenje prodora, popravci zidova I drugih građevinskih elemenata nakon postavljanja cijevnog razvoda I slično.</t>
  </si>
  <si>
    <t>kompl</t>
  </si>
  <si>
    <t>STROJARSKI MONTAŽERSKI RADOVI</t>
  </si>
  <si>
    <t>UKUPNO PRATEĆI GRAĐEVINSKI RADOVI:</t>
  </si>
  <si>
    <t>Nabava, doprema I ugradnja ekspanzijske posude kapaciteta 18 lit. Montažni pribor uključen u cijenu</t>
  </si>
  <si>
    <t>C</t>
  </si>
  <si>
    <t>PRATEĆI ELEKTROINSTALATERSKI RADOVI</t>
  </si>
  <si>
    <t>Prateći elektroinstalaterski radovi uz strojarske montažerske radove kao što su spajanje dizalice topline na kućnu niskonaponsku instalaciju, ugradnja I spajanje osjetnika I upravljačke jedinice i slično.</t>
  </si>
  <si>
    <t>UKUPNO PRATEĆI ELEKTROINSTALATERSKI RADOVI:</t>
  </si>
  <si>
    <t>Nabava, doprema I ugradnja sigurnosnog ventila 1¨, 2,5 bara. Montažni pribor u cijelosti je uključen.</t>
  </si>
  <si>
    <t>Nabava doprema i ugradnja PE-Xc  cijevi za cijevni razvod I meandre:</t>
  </si>
  <si>
    <t>m2</t>
  </si>
  <si>
    <t xml:space="preserve">Prilog ponudi broj: </t>
  </si>
  <si>
    <t xml:space="preserve">Nabava doprema I ugradnja spremnika potrošne tople vode kapaciteta 150 lit sa zavojnicom za zagrijavanje potrošne tople vode. Montažni pribor je u cijelosti uključen.
</t>
  </si>
  <si>
    <t xml:space="preserve">Nabava, doprema I ugradnja VRV dizalice topline zrak-voda za grijanje  slijedećih karakteristika: Qg =28 kW, Qg=24 kW SCOP=3,5 kW sukladno Uredbi Komisije (EU) 813/2013 za temperaturu prolaza DT od 35 stupnjeva C, prema EN 14825 za grijanje prostora u prosječnim klimatskim uvjetima. SEER= 4,0 kW/kW pri temperaturi prolaza vode od 7 stupnjeva C, prema EN 14825 za komoforno hlađenje prostora. GWP 1774 ili manji, proizvod kao SPRSUN EVI CKG C 18  ili druga jednakovrijedna. Montažni pribor je u cijelosti uključen Jedinica se isporučuje zajedno s opremom za postavljanje, napajanje 220V, 50Hz. U cijenu uključiti cjelokopne montažerske radove uključivo pripremu postolja, sva potrebna bušenja prodora i učvršćenja, priključenje napajanja i regulacijskog termostatskog sustava sa svim osjetnicima.
</t>
  </si>
  <si>
    <t>Nabava, doprema I ugradnja ekspanzijske posude pripreme potrošne vode 5 litara. Montažni pribor uključen u cijenu</t>
  </si>
  <si>
    <t>Nabava, doprema I ugradnja elektromotornog troputog ventila DN25. Montažni pribor uključen u cijenu.</t>
  </si>
  <si>
    <t>Nabava, doprema I ugradnja cirkulacijske crpke IBO 25-80 ili druga jednakovrijedna. Montažni pribor u cijelosti je uključen.</t>
  </si>
  <si>
    <t>Nabava doprema i ugradnja Cu cijevi za cijevni razvod:</t>
  </si>
  <si>
    <t>fi 28 x 1,5</t>
  </si>
  <si>
    <t>fi 22 x1</t>
  </si>
  <si>
    <t>fi 25 x 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</si>
</sst>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Helv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32">
    <xf numFmtId="0" fontId="0" fillId="0" borderId="0" xfId="0"/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" fontId="6" fillId="0" borderId="0" xfId="0" applyNumberFormat="1" applyFont="1" applyAlignment="1" applyProtection="1">
      <alignment horizont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4" fontId="6" fillId="2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" fontId="7" fillId="0" borderId="0" xfId="0" applyNumberFormat="1" applyFont="1" applyAlignment="1" applyProtection="1">
      <alignment horizontal="center" wrapText="1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quotePrefix="1" applyFont="1" applyAlignment="1">
      <alignment vertical="top" wrapText="1"/>
    </xf>
    <xf numFmtId="0" fontId="7" fillId="0" borderId="1" xfId="0" quotePrefix="1" applyFont="1" applyBorder="1" applyAlignment="1">
      <alignment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" fontId="7" fillId="2" borderId="0" xfId="0" applyNumberFormat="1" applyFont="1" applyFill="1" applyAlignment="1" applyProtection="1">
      <alignment horizontal="center" wrapText="1"/>
      <protection locked="0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4" fontId="6" fillId="2" borderId="0" xfId="0" applyNumberFormat="1" applyFont="1" applyFill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4" fontId="6" fillId="2" borderId="6" xfId="0" applyNumberFormat="1" applyFont="1" applyFill="1" applyBorder="1" applyAlignment="1" applyProtection="1">
      <alignment horizontal="center" wrapText="1"/>
      <protection locked="0"/>
    </xf>
    <xf numFmtId="4" fontId="6" fillId="2" borderId="7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4" fontId="6" fillId="2" borderId="0" xfId="0" applyNumberFormat="1" applyFont="1" applyFill="1" applyAlignment="1" applyProtection="1">
      <alignment horizontal="center" wrapText="1"/>
      <protection locked="0"/>
    </xf>
    <xf numFmtId="4" fontId="6" fillId="2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Alignment="1">
      <alignment vertical="top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4" fontId="7" fillId="0" borderId="4" xfId="0" applyNumberFormat="1" applyFont="1" applyBorder="1" applyAlignment="1" applyProtection="1">
      <alignment horizont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4" fontId="6" fillId="2" borderId="0" xfId="0" applyNumberFormat="1" applyFont="1" applyFill="1" applyAlignment="1" applyProtection="1">
      <alignment horizont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 vertical="top"/>
      <protection locked="0"/>
    </xf>
    <xf numFmtId="49" fontId="6" fillId="2" borderId="6" xfId="0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4" fontId="6" fillId="2" borderId="6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49" fontId="7" fillId="0" borderId="3" xfId="0" applyNumberFormat="1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4" fontId="7" fillId="0" borderId="3" xfId="0" applyNumberFormat="1" applyFont="1" applyBorder="1" applyAlignment="1" applyProtection="1">
      <alignment horizontal="center" wrapText="1"/>
      <protection locked="0"/>
    </xf>
    <xf numFmtId="4" fontId="7" fillId="0" borderId="3" xfId="0" applyNumberFormat="1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horizontal="center" vertical="top"/>
      <protection locked="0"/>
    </xf>
    <xf numFmtId="49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4" fontId="6" fillId="2" borderId="12" xfId="0" applyNumberFormat="1" applyFont="1" applyFill="1" applyBorder="1" applyAlignment="1" applyProtection="1">
      <alignment horizontal="center"/>
      <protection locked="0"/>
    </xf>
    <xf numFmtId="4" fontId="6" fillId="2" borderId="12" xfId="0" applyNumberFormat="1" applyFont="1" applyFill="1" applyBorder="1" applyAlignment="1" applyProtection="1">
      <alignment horizontal="center" vertical="center"/>
      <protection locked="0"/>
    </xf>
    <xf numFmtId="4" fontId="6" fillId="2" borderId="13" xfId="0" applyNumberFormat="1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center" vertical="top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center" vertical="top"/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4" fontId="6" fillId="3" borderId="6" xfId="0" applyNumberFormat="1" applyFont="1" applyFill="1" applyBorder="1" applyAlignment="1" applyProtection="1">
      <alignment horizontal="center"/>
      <protection locked="0"/>
    </xf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4" fontId="6" fillId="3" borderId="7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7" fillId="0" borderId="4" xfId="0" applyFont="1" applyBorder="1"/>
    <xf numFmtId="4" fontId="7" fillId="0" borderId="0" xfId="0" applyNumberFormat="1" applyFont="1"/>
    <xf numFmtId="4" fontId="7" fillId="0" borderId="2" xfId="0" applyNumberFormat="1" applyFont="1" applyBorder="1"/>
    <xf numFmtId="4" fontId="7" fillId="0" borderId="2" xfId="0" applyNumberFormat="1" applyFont="1" applyBorder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/>
    <xf numFmtId="0" fontId="7" fillId="0" borderId="0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4" fontId="7" fillId="0" borderId="0" xfId="0" applyNumberFormat="1" applyFont="1" applyBorder="1" applyAlignment="1" applyProtection="1">
      <alignment horizontal="center" wrapText="1"/>
      <protection locked="0"/>
    </xf>
    <xf numFmtId="4" fontId="7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/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4" fontId="7" fillId="0" borderId="0" xfId="0" applyNumberFormat="1" applyFont="1" applyAlignment="1" applyProtection="1">
      <alignment horizontal="center"/>
      <protection locked="0"/>
    </xf>
  </cellXfs>
  <cellStyles count="12">
    <cellStyle name="Excel Built-in Normal" xfId="2" xr:uid="{00000000-0005-0000-0000-000000000000}"/>
    <cellStyle name="Normal" xfId="0" builtinId="0"/>
    <cellStyle name="Normal 10" xfId="3" xr:uid="{00000000-0005-0000-0000-000002000000}"/>
    <cellStyle name="Normal 2" xfId="1" xr:uid="{00000000-0005-0000-0000-000003000000}"/>
    <cellStyle name="Normal 2 2" xfId="4" xr:uid="{00000000-0005-0000-0000-000004000000}"/>
    <cellStyle name="Normal 2 3" xfId="5" xr:uid="{00000000-0005-0000-0000-000005000000}"/>
    <cellStyle name="Normal 5" xfId="6" xr:uid="{00000000-0005-0000-0000-000006000000}"/>
    <cellStyle name="Normalno 2" xfId="7" xr:uid="{00000000-0005-0000-0000-000007000000}"/>
    <cellStyle name="Percent 2" xfId="8" xr:uid="{00000000-0005-0000-0000-000008000000}"/>
    <cellStyle name="Percent 2 2" xfId="9" xr:uid="{00000000-0005-0000-0000-000009000000}"/>
    <cellStyle name="Percent 3" xfId="10" xr:uid="{00000000-0005-0000-0000-00000A000000}"/>
    <cellStyle name="Style 1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72"/>
  <sheetViews>
    <sheetView showZeros="0" tabSelected="1" view="pageBreakPreview" zoomScale="90" zoomScaleNormal="90" zoomScaleSheetLayoutView="90" workbookViewId="0">
      <selection activeCell="E9" sqref="E9"/>
    </sheetView>
  </sheetViews>
  <sheetFormatPr defaultColWidth="9.109375" defaultRowHeight="13.8" x14ac:dyDescent="0.25"/>
  <cols>
    <col min="1" max="1" width="3.109375" style="13" customWidth="1"/>
    <col min="2" max="2" width="4.5546875" style="79" customWidth="1"/>
    <col min="3" max="3" width="53.44140625" style="80" customWidth="1"/>
    <col min="4" max="4" width="7" style="81" customWidth="1"/>
    <col min="5" max="5" width="9.88671875" style="82" bestFit="1" customWidth="1"/>
    <col min="6" max="6" width="10" style="25" customWidth="1"/>
    <col min="7" max="7" width="14.6640625" style="26" customWidth="1"/>
    <col min="8" max="8" width="10" style="13" bestFit="1" customWidth="1"/>
    <col min="9" max="16384" width="9.109375" style="13"/>
  </cols>
  <sheetData>
    <row r="1" spans="2:13" x14ac:dyDescent="0.25">
      <c r="C1" s="80" t="s">
        <v>37</v>
      </c>
      <c r="E1" s="120"/>
    </row>
    <row r="2" spans="2:13" x14ac:dyDescent="0.25">
      <c r="E2" s="120"/>
    </row>
    <row r="3" spans="2:13" ht="14.4" thickBot="1" x14ac:dyDescent="0.3">
      <c r="E3" s="120"/>
    </row>
    <row r="4" spans="2:13" s="6" customFormat="1" ht="28.2" thickBot="1" x14ac:dyDescent="0.3">
      <c r="B4" s="1" t="s">
        <v>10</v>
      </c>
      <c r="C4" s="2" t="s">
        <v>0</v>
      </c>
      <c r="D4" s="3" t="s">
        <v>1</v>
      </c>
      <c r="E4" s="4" t="s">
        <v>4</v>
      </c>
      <c r="F4" s="4" t="s">
        <v>2</v>
      </c>
      <c r="G4" s="5" t="s">
        <v>8</v>
      </c>
    </row>
    <row r="5" spans="2:13" ht="14.4" thickBot="1" x14ac:dyDescent="0.3">
      <c r="B5" s="7"/>
      <c r="C5" s="8"/>
      <c r="D5" s="9"/>
      <c r="E5" s="10"/>
      <c r="F5" s="11"/>
      <c r="G5" s="12"/>
    </row>
    <row r="6" spans="2:13" s="20" customFormat="1" ht="14.4" thickBot="1" x14ac:dyDescent="0.3">
      <c r="B6" s="14" t="s">
        <v>3</v>
      </c>
      <c r="C6" s="15" t="s">
        <v>27</v>
      </c>
      <c r="D6" s="16"/>
      <c r="E6" s="17"/>
      <c r="F6" s="18"/>
      <c r="G6" s="19"/>
    </row>
    <row r="7" spans="2:13" x14ac:dyDescent="0.25">
      <c r="B7" s="21"/>
      <c r="C7" s="22"/>
      <c r="D7" s="23"/>
      <c r="E7" s="24"/>
    </row>
    <row r="8" spans="2:13" ht="207" customHeight="1" x14ac:dyDescent="0.25">
      <c r="B8" s="27">
        <v>1</v>
      </c>
      <c r="C8" s="28" t="s">
        <v>39</v>
      </c>
      <c r="D8" s="29" t="s">
        <v>5</v>
      </c>
      <c r="E8" s="29">
        <v>1</v>
      </c>
      <c r="F8" s="116"/>
      <c r="G8" s="115">
        <f>E8*F8</f>
        <v>0</v>
      </c>
      <c r="I8" s="30"/>
      <c r="J8" s="31"/>
      <c r="K8" s="31"/>
      <c r="L8" s="31"/>
      <c r="M8" s="31"/>
    </row>
    <row r="9" spans="2:13" x14ac:dyDescent="0.25">
      <c r="B9" s="32"/>
      <c r="C9" s="33"/>
      <c r="D9" s="39"/>
      <c r="E9" s="39"/>
      <c r="F9" s="40"/>
      <c r="G9" s="41"/>
      <c r="I9" s="30"/>
      <c r="J9" s="31"/>
      <c r="K9" s="31"/>
      <c r="L9" s="31"/>
      <c r="M9" s="31"/>
    </row>
    <row r="10" spans="2:13" ht="60" customHeight="1" x14ac:dyDescent="0.25">
      <c r="B10" s="37">
        <v>2</v>
      </c>
      <c r="C10" s="38" t="s">
        <v>38</v>
      </c>
      <c r="D10" s="29" t="s">
        <v>5</v>
      </c>
      <c r="E10" s="29">
        <v>1</v>
      </c>
      <c r="F10" s="116"/>
      <c r="G10" s="115">
        <f>E10*F10</f>
        <v>0</v>
      </c>
      <c r="I10" s="30"/>
      <c r="J10" s="31"/>
      <c r="K10" s="31"/>
      <c r="L10" s="31"/>
      <c r="M10" s="31"/>
    </row>
    <row r="11" spans="2:13" x14ac:dyDescent="0.25">
      <c r="B11" s="32"/>
      <c r="C11" s="33"/>
      <c r="D11" s="34"/>
      <c r="E11" s="34"/>
      <c r="F11" s="35"/>
      <c r="G11" s="36"/>
      <c r="I11" s="30"/>
      <c r="J11" s="31"/>
      <c r="K11" s="31"/>
      <c r="L11" s="31"/>
      <c r="M11" s="31"/>
    </row>
    <row r="12" spans="2:13" ht="39.9" customHeight="1" x14ac:dyDescent="0.25">
      <c r="B12" s="37">
        <v>3</v>
      </c>
      <c r="C12" s="38" t="s">
        <v>29</v>
      </c>
      <c r="D12" s="39" t="s">
        <v>5</v>
      </c>
      <c r="E12" s="39">
        <v>1</v>
      </c>
      <c r="F12" s="117"/>
      <c r="G12" s="115">
        <f>E12*F12</f>
        <v>0</v>
      </c>
      <c r="I12" s="30"/>
      <c r="J12" s="31"/>
      <c r="K12" s="31"/>
      <c r="L12" s="31"/>
      <c r="M12" s="31"/>
    </row>
    <row r="13" spans="2:13" x14ac:dyDescent="0.25">
      <c r="B13" s="37"/>
      <c r="C13" s="38"/>
      <c r="D13" s="39"/>
      <c r="E13" s="39"/>
      <c r="F13" s="40"/>
      <c r="G13" s="41"/>
      <c r="I13" s="30"/>
      <c r="J13" s="31"/>
      <c r="K13" s="31"/>
      <c r="L13" s="31"/>
      <c r="M13" s="31"/>
    </row>
    <row r="14" spans="2:13" ht="27.6" x14ac:dyDescent="0.25">
      <c r="B14" s="27">
        <v>4</v>
      </c>
      <c r="C14" s="118" t="s">
        <v>40</v>
      </c>
      <c r="D14" s="29" t="s">
        <v>5</v>
      </c>
      <c r="E14" s="29">
        <v>1</v>
      </c>
      <c r="F14" s="116"/>
      <c r="G14" s="115">
        <f>E14*F14</f>
        <v>0</v>
      </c>
      <c r="I14" s="30"/>
      <c r="J14" s="31"/>
      <c r="K14" s="31"/>
      <c r="L14" s="31"/>
      <c r="M14" s="31"/>
    </row>
    <row r="15" spans="2:13" x14ac:dyDescent="0.25">
      <c r="B15" s="37"/>
      <c r="C15" s="22"/>
      <c r="D15" s="39"/>
      <c r="E15" s="39"/>
      <c r="F15" s="117"/>
      <c r="G15" s="114"/>
      <c r="I15" s="30"/>
      <c r="J15" s="31"/>
      <c r="K15" s="31"/>
      <c r="L15" s="31"/>
      <c r="M15" s="31"/>
    </row>
    <row r="16" spans="2:13" x14ac:dyDescent="0.25">
      <c r="B16" s="37"/>
      <c r="C16" s="38"/>
      <c r="D16" s="39"/>
      <c r="E16" s="39"/>
      <c r="F16" s="40"/>
      <c r="G16" s="41"/>
      <c r="I16" s="30"/>
      <c r="J16" s="31"/>
      <c r="K16" s="31"/>
      <c r="L16" s="31"/>
      <c r="M16" s="31"/>
    </row>
    <row r="17" spans="2:13" ht="39.9" customHeight="1" x14ac:dyDescent="0.25">
      <c r="B17" s="27">
        <v>6</v>
      </c>
      <c r="C17" s="28" t="s">
        <v>41</v>
      </c>
      <c r="D17" s="29" t="s">
        <v>5</v>
      </c>
      <c r="E17" s="29">
        <v>10</v>
      </c>
      <c r="F17" s="116"/>
      <c r="G17" s="115">
        <f>E17*F17</f>
        <v>0</v>
      </c>
      <c r="I17" s="30"/>
      <c r="J17" s="31"/>
      <c r="K17" s="31"/>
      <c r="L17" s="31"/>
      <c r="M17" s="31"/>
    </row>
    <row r="18" spans="2:13" x14ac:dyDescent="0.25">
      <c r="B18" s="32"/>
      <c r="C18" s="33"/>
      <c r="D18" s="34"/>
      <c r="E18" s="34"/>
      <c r="F18" s="35"/>
      <c r="G18" s="36"/>
      <c r="I18" s="30"/>
      <c r="J18" s="31"/>
      <c r="K18" s="31"/>
      <c r="L18" s="31"/>
      <c r="M18" s="31"/>
    </row>
    <row r="19" spans="2:13" ht="27.6" x14ac:dyDescent="0.25">
      <c r="B19" s="37">
        <v>7</v>
      </c>
      <c r="C19" s="22" t="s">
        <v>34</v>
      </c>
      <c r="D19" s="39" t="s">
        <v>5</v>
      </c>
      <c r="E19" s="39">
        <v>1</v>
      </c>
      <c r="F19" s="117"/>
      <c r="G19" s="41">
        <f>E19*F19</f>
        <v>0</v>
      </c>
      <c r="I19" s="30"/>
      <c r="J19" s="31"/>
      <c r="K19" s="31"/>
      <c r="L19" s="31"/>
      <c r="M19" s="31"/>
    </row>
    <row r="20" spans="2:13" ht="20.100000000000001" customHeight="1" x14ac:dyDescent="0.25">
      <c r="B20" s="32"/>
      <c r="C20" s="119"/>
      <c r="D20" s="34"/>
      <c r="E20" s="34"/>
      <c r="F20" s="35"/>
      <c r="G20" s="36"/>
      <c r="I20" s="30"/>
      <c r="J20" s="31"/>
      <c r="K20" s="31"/>
      <c r="L20" s="31"/>
      <c r="M20" s="31"/>
    </row>
    <row r="21" spans="2:13" ht="60" customHeight="1" x14ac:dyDescent="0.25">
      <c r="B21" s="37">
        <v>8</v>
      </c>
      <c r="C21" s="22" t="s">
        <v>42</v>
      </c>
      <c r="D21" s="39" t="s">
        <v>5</v>
      </c>
      <c r="E21" s="39">
        <v>1</v>
      </c>
      <c r="F21" s="117"/>
      <c r="G21" s="114">
        <f>E21*F21</f>
        <v>0</v>
      </c>
      <c r="I21" s="30"/>
      <c r="J21" s="31"/>
      <c r="K21" s="31"/>
      <c r="L21" s="31"/>
      <c r="M21" s="31"/>
    </row>
    <row r="22" spans="2:13" ht="20.100000000000001" customHeight="1" x14ac:dyDescent="0.25">
      <c r="B22" s="32"/>
      <c r="C22" s="119"/>
      <c r="D22" s="34"/>
      <c r="E22" s="34"/>
      <c r="F22" s="121"/>
      <c r="G22" s="122"/>
      <c r="I22" s="30"/>
      <c r="J22" s="31"/>
      <c r="K22" s="31"/>
      <c r="L22" s="31"/>
      <c r="M22" s="31"/>
    </row>
    <row r="23" spans="2:13" ht="60" customHeight="1" x14ac:dyDescent="0.25">
      <c r="B23" s="37">
        <v>9</v>
      </c>
      <c r="C23" s="38" t="s">
        <v>43</v>
      </c>
      <c r="D23" s="39" t="s">
        <v>36</v>
      </c>
      <c r="E23" s="39">
        <v>193</v>
      </c>
      <c r="F23" s="117"/>
      <c r="G23" s="114">
        <f>E23*F23</f>
        <v>0</v>
      </c>
      <c r="I23" s="30"/>
      <c r="J23" s="31"/>
      <c r="K23" s="31"/>
      <c r="L23" s="31"/>
      <c r="M23" s="31"/>
    </row>
    <row r="24" spans="2:13" ht="24" customHeight="1" x14ac:dyDescent="0.25">
      <c r="B24" s="37"/>
      <c r="C24" s="38" t="s">
        <v>44</v>
      </c>
      <c r="D24" s="39"/>
      <c r="E24" s="39"/>
      <c r="F24" s="117"/>
      <c r="G24" s="114"/>
      <c r="I24" s="30"/>
      <c r="J24" s="31"/>
      <c r="K24" s="31"/>
      <c r="L24" s="31"/>
      <c r="M24" s="31"/>
    </row>
    <row r="25" spans="2:13" x14ac:dyDescent="0.25">
      <c r="B25" s="32"/>
      <c r="C25" s="33" t="s">
        <v>45</v>
      </c>
      <c r="D25" s="34"/>
      <c r="E25" s="34"/>
      <c r="F25" s="35"/>
      <c r="G25" s="36"/>
      <c r="I25" s="30"/>
      <c r="J25" s="31"/>
      <c r="K25" s="31"/>
      <c r="L25" s="31"/>
      <c r="M25" s="31"/>
    </row>
    <row r="26" spans="2:13" ht="39.75" customHeight="1" x14ac:dyDescent="0.25">
      <c r="B26" s="37">
        <v>10</v>
      </c>
      <c r="C26" s="38" t="s">
        <v>35</v>
      </c>
      <c r="D26" s="39"/>
      <c r="E26" s="39"/>
      <c r="F26" s="40"/>
      <c r="G26" s="41">
        <f>E26*F26</f>
        <v>0</v>
      </c>
      <c r="I26" s="30"/>
      <c r="J26" s="31"/>
      <c r="K26" s="31"/>
      <c r="L26" s="31"/>
      <c r="M26" s="31"/>
    </row>
    <row r="27" spans="2:13" ht="20.100000000000001" customHeight="1" x14ac:dyDescent="0.25">
      <c r="B27" s="37"/>
      <c r="C27" s="38" t="s">
        <v>46</v>
      </c>
      <c r="D27" s="39" t="s">
        <v>14</v>
      </c>
      <c r="E27" s="39">
        <v>6</v>
      </c>
      <c r="F27" s="40"/>
      <c r="G27" s="41">
        <f>E27*F27</f>
        <v>0</v>
      </c>
      <c r="I27" s="30"/>
      <c r="J27" s="31"/>
      <c r="K27" s="31"/>
      <c r="L27" s="31"/>
      <c r="M27" s="31"/>
    </row>
    <row r="28" spans="2:13" ht="20.100000000000001" customHeight="1" x14ac:dyDescent="0.25">
      <c r="B28" s="37"/>
      <c r="C28" s="38" t="s">
        <v>46</v>
      </c>
      <c r="D28" s="39" t="s">
        <v>14</v>
      </c>
      <c r="E28" s="39">
        <v>1200</v>
      </c>
      <c r="F28" s="40"/>
      <c r="G28" s="41">
        <f>E28*F28</f>
        <v>0</v>
      </c>
      <c r="I28" s="30"/>
      <c r="J28" s="31"/>
      <c r="K28" s="31"/>
      <c r="L28" s="31"/>
      <c r="M28" s="31"/>
    </row>
    <row r="29" spans="2:13" x14ac:dyDescent="0.25">
      <c r="B29" s="32"/>
      <c r="C29" s="33"/>
      <c r="D29" s="34"/>
      <c r="E29" s="34"/>
      <c r="F29" s="35"/>
      <c r="G29" s="36"/>
      <c r="I29" s="30"/>
      <c r="J29" s="31"/>
      <c r="K29" s="31"/>
      <c r="L29" s="31"/>
      <c r="M29" s="31"/>
    </row>
    <row r="30" spans="2:13" ht="27.6" x14ac:dyDescent="0.25">
      <c r="B30" s="37">
        <v>11</v>
      </c>
      <c r="C30" s="38" t="s">
        <v>15</v>
      </c>
      <c r="D30" s="39"/>
      <c r="E30" s="39"/>
      <c r="F30" s="40"/>
      <c r="G30" s="41"/>
      <c r="I30" s="30"/>
      <c r="J30" s="31"/>
      <c r="K30" s="31"/>
      <c r="L30" s="31"/>
      <c r="M30" s="31"/>
    </row>
    <row r="31" spans="2:13" x14ac:dyDescent="0.25">
      <c r="B31" s="37"/>
      <c r="C31" s="42" t="s">
        <v>17</v>
      </c>
      <c r="D31" s="39" t="s">
        <v>16</v>
      </c>
      <c r="E31" s="39">
        <v>1</v>
      </c>
      <c r="F31" s="40"/>
      <c r="G31" s="41">
        <f>E31*F31</f>
        <v>0</v>
      </c>
      <c r="I31" s="30"/>
      <c r="J31" s="31"/>
      <c r="K31" s="31"/>
      <c r="L31" s="31"/>
      <c r="M31" s="31"/>
    </row>
    <row r="32" spans="2:13" ht="45" customHeight="1" x14ac:dyDescent="0.25">
      <c r="B32" s="37"/>
      <c r="C32" s="42" t="s">
        <v>18</v>
      </c>
      <c r="D32" s="39"/>
      <c r="E32" s="39"/>
      <c r="F32" s="40"/>
      <c r="G32" s="41">
        <f>E32*F32</f>
        <v>0</v>
      </c>
      <c r="I32" s="30"/>
      <c r="J32" s="31"/>
      <c r="K32" s="31"/>
      <c r="L32" s="31"/>
      <c r="M32" s="31"/>
    </row>
    <row r="33" spans="2:13" x14ac:dyDescent="0.25">
      <c r="B33" s="32"/>
      <c r="C33" s="43"/>
      <c r="D33" s="34"/>
      <c r="E33" s="34"/>
      <c r="F33" s="35"/>
      <c r="G33" s="36"/>
      <c r="I33" s="30"/>
      <c r="J33" s="31"/>
      <c r="K33" s="31"/>
      <c r="L33" s="31"/>
      <c r="M33" s="31"/>
    </row>
    <row r="34" spans="2:13" x14ac:dyDescent="0.25">
      <c r="B34" s="37">
        <v>12</v>
      </c>
      <c r="C34" s="38" t="s">
        <v>19</v>
      </c>
      <c r="D34" s="39"/>
      <c r="E34" s="39"/>
      <c r="F34" s="40"/>
      <c r="G34" s="41"/>
      <c r="I34" s="30"/>
      <c r="J34" s="31"/>
      <c r="K34" s="31"/>
      <c r="L34" s="31"/>
      <c r="M34" s="31"/>
    </row>
    <row r="35" spans="2:13" x14ac:dyDescent="0.25">
      <c r="B35" s="37"/>
      <c r="C35" s="42" t="s">
        <v>20</v>
      </c>
      <c r="D35" s="39" t="s">
        <v>16</v>
      </c>
      <c r="E35" s="39">
        <v>1</v>
      </c>
      <c r="F35" s="40"/>
      <c r="G35" s="41">
        <f t="shared" ref="G35" si="0">E35*F35</f>
        <v>0</v>
      </c>
      <c r="I35" s="30"/>
      <c r="J35" s="31"/>
      <c r="K35" s="31"/>
      <c r="L35" s="31"/>
      <c r="M35" s="31"/>
    </row>
    <row r="36" spans="2:13" hidden="1" x14ac:dyDescent="0.25">
      <c r="B36" s="37"/>
      <c r="C36" s="42"/>
      <c r="D36" s="39"/>
      <c r="E36" s="39"/>
      <c r="F36" s="40"/>
      <c r="G36" s="41">
        <f t="shared" ref="G36:G38" si="1">E36*F36</f>
        <v>0</v>
      </c>
      <c r="I36" s="30"/>
      <c r="J36" s="31"/>
      <c r="K36" s="31"/>
      <c r="L36" s="31"/>
      <c r="M36" s="31"/>
    </row>
    <row r="37" spans="2:13" x14ac:dyDescent="0.25">
      <c r="B37" s="32"/>
      <c r="C37" s="43"/>
      <c r="D37" s="34"/>
      <c r="E37" s="34"/>
      <c r="F37" s="35"/>
      <c r="G37" s="36"/>
      <c r="I37" s="30"/>
      <c r="J37" s="31"/>
      <c r="K37" s="31"/>
      <c r="L37" s="31"/>
      <c r="M37" s="31"/>
    </row>
    <row r="38" spans="2:13" ht="27.6" x14ac:dyDescent="0.25">
      <c r="B38" s="27">
        <v>13</v>
      </c>
      <c r="C38" s="28" t="s">
        <v>21</v>
      </c>
      <c r="D38" s="29" t="s">
        <v>5</v>
      </c>
      <c r="E38" s="29">
        <v>1</v>
      </c>
      <c r="F38" s="116"/>
      <c r="G38" s="115">
        <f t="shared" si="1"/>
        <v>0</v>
      </c>
      <c r="I38" s="30"/>
      <c r="J38" s="31"/>
      <c r="K38" s="31"/>
      <c r="L38" s="31"/>
      <c r="M38" s="31"/>
    </row>
    <row r="39" spans="2:13" ht="41.4" x14ac:dyDescent="0.25">
      <c r="B39" s="37"/>
      <c r="C39" s="38" t="s">
        <v>22</v>
      </c>
      <c r="D39" s="39"/>
      <c r="E39" s="39"/>
      <c r="F39" s="117"/>
      <c r="G39" s="114"/>
      <c r="I39" s="30"/>
      <c r="J39" s="31"/>
      <c r="K39" s="31"/>
      <c r="L39" s="31"/>
      <c r="M39" s="31"/>
    </row>
    <row r="40" spans="2:13" x14ac:dyDescent="0.25">
      <c r="B40" s="32"/>
      <c r="C40" s="33"/>
      <c r="D40" s="34"/>
      <c r="E40" s="34"/>
      <c r="F40" s="35"/>
      <c r="G40" s="36"/>
      <c r="I40" s="30"/>
      <c r="J40" s="31"/>
      <c r="K40" s="31"/>
      <c r="L40" s="31"/>
      <c r="M40" s="31"/>
    </row>
    <row r="41" spans="2:13" x14ac:dyDescent="0.25">
      <c r="B41" s="44"/>
      <c r="C41" s="45" t="s">
        <v>23</v>
      </c>
      <c r="D41" s="46"/>
      <c r="E41" s="47"/>
      <c r="F41" s="48"/>
      <c r="G41" s="49">
        <f>SUM(G7:G40)</f>
        <v>0</v>
      </c>
    </row>
    <row r="42" spans="2:13" ht="14.4" thickBot="1" x14ac:dyDescent="0.3">
      <c r="B42" s="21"/>
      <c r="C42" s="22"/>
      <c r="D42" s="23"/>
      <c r="E42" s="24"/>
    </row>
    <row r="43" spans="2:13" s="20" customFormat="1" ht="14.4" thickBot="1" x14ac:dyDescent="0.3">
      <c r="B43" s="14" t="s">
        <v>6</v>
      </c>
      <c r="C43" s="15" t="s">
        <v>24</v>
      </c>
      <c r="D43" s="50"/>
      <c r="E43" s="51"/>
      <c r="F43" s="17"/>
      <c r="G43" s="52"/>
      <c r="H43" s="53"/>
      <c r="I43" s="53"/>
    </row>
    <row r="44" spans="2:13" s="54" customFormat="1" x14ac:dyDescent="0.25">
      <c r="B44" s="129"/>
      <c r="C44" s="130"/>
      <c r="D44" s="130"/>
      <c r="E44" s="130"/>
      <c r="F44" s="130"/>
      <c r="G44" s="130"/>
    </row>
    <row r="45" spans="2:13" s="54" customFormat="1" ht="80.099999999999994" customHeight="1" x14ac:dyDescent="0.25">
      <c r="B45" s="55">
        <v>1</v>
      </c>
      <c r="C45" s="56" t="s">
        <v>25</v>
      </c>
      <c r="D45" s="57"/>
      <c r="E45" s="58"/>
      <c r="F45" s="59"/>
      <c r="G45" s="41">
        <f t="shared" ref="G45:G46" si="2">E45*F45</f>
        <v>0</v>
      </c>
      <c r="H45" s="31"/>
      <c r="I45" s="31"/>
    </row>
    <row r="46" spans="2:13" s="54" customFormat="1" ht="20.100000000000001" customHeight="1" x14ac:dyDescent="0.25">
      <c r="B46" s="55"/>
      <c r="C46" s="56" t="s">
        <v>20</v>
      </c>
      <c r="D46" s="57" t="s">
        <v>26</v>
      </c>
      <c r="E46" s="58">
        <v>1</v>
      </c>
      <c r="F46" s="59"/>
      <c r="G46" s="114">
        <f t="shared" si="2"/>
        <v>0</v>
      </c>
      <c r="H46" s="31"/>
      <c r="I46" s="31"/>
    </row>
    <row r="47" spans="2:13" s="54" customFormat="1" x14ac:dyDescent="0.25">
      <c r="B47" s="60"/>
      <c r="C47" s="61"/>
      <c r="D47" s="62"/>
      <c r="E47" s="63"/>
      <c r="F47" s="64"/>
      <c r="G47" s="36"/>
      <c r="H47" s="31"/>
      <c r="I47" s="31"/>
    </row>
    <row r="48" spans="2:13" s="20" customFormat="1" x14ac:dyDescent="0.25">
      <c r="B48" s="65"/>
      <c r="C48" s="45" t="s">
        <v>28</v>
      </c>
      <c r="D48" s="66"/>
      <c r="E48" s="67"/>
      <c r="F48" s="68"/>
      <c r="G48" s="49">
        <f>SUM(G44:G47)</f>
        <v>0</v>
      </c>
      <c r="H48" s="53"/>
      <c r="I48" s="53"/>
    </row>
    <row r="49" spans="1:7" s="69" customFormat="1" ht="14.4" thickBot="1" x14ac:dyDescent="0.35">
      <c r="C49" s="70"/>
    </row>
    <row r="50" spans="1:7" s="69" customFormat="1" ht="15" thickBot="1" x14ac:dyDescent="0.35">
      <c r="A50" s="20"/>
      <c r="B50" s="14" t="s">
        <v>30</v>
      </c>
      <c r="C50" s="15" t="s">
        <v>31</v>
      </c>
      <c r="D50" s="50"/>
      <c r="E50" s="51"/>
      <c r="F50" s="17"/>
      <c r="G50" s="52"/>
    </row>
    <row r="51" spans="1:7" s="69" customFormat="1" x14ac:dyDescent="0.3">
      <c r="A51" s="54"/>
      <c r="B51" s="129"/>
      <c r="C51" s="130"/>
      <c r="D51" s="130"/>
      <c r="E51" s="130"/>
      <c r="F51" s="130"/>
      <c r="G51" s="130"/>
    </row>
    <row r="52" spans="1:7" s="69" customFormat="1" ht="41.4" x14ac:dyDescent="0.3">
      <c r="A52" s="54"/>
      <c r="B52" s="55">
        <v>1</v>
      </c>
      <c r="C52" s="56" t="s">
        <v>32</v>
      </c>
      <c r="D52" s="57"/>
      <c r="E52" s="58"/>
      <c r="F52" s="59"/>
      <c r="G52" s="41">
        <f t="shared" ref="G52:G53" si="3">E52*F52</f>
        <v>0</v>
      </c>
    </row>
    <row r="53" spans="1:7" s="69" customFormat="1" ht="14.4" x14ac:dyDescent="0.3">
      <c r="A53" s="54"/>
      <c r="B53" s="55"/>
      <c r="C53" s="56" t="s">
        <v>20</v>
      </c>
      <c r="D53" s="57" t="s">
        <v>26</v>
      </c>
      <c r="E53" s="58">
        <v>1</v>
      </c>
      <c r="F53" s="59"/>
      <c r="G53" s="114">
        <f t="shared" si="3"/>
        <v>0</v>
      </c>
    </row>
    <row r="54" spans="1:7" s="69" customFormat="1" ht="14.4" x14ac:dyDescent="0.3">
      <c r="A54" s="54"/>
      <c r="B54" s="60"/>
      <c r="C54" s="61"/>
      <c r="D54" s="62"/>
      <c r="E54" s="63"/>
      <c r="F54" s="64"/>
      <c r="G54" s="36"/>
    </row>
    <row r="55" spans="1:7" s="69" customFormat="1" ht="14.4" x14ac:dyDescent="0.3">
      <c r="A55" s="20"/>
      <c r="B55" s="65"/>
      <c r="C55" s="45" t="s">
        <v>33</v>
      </c>
      <c r="D55" s="66"/>
      <c r="E55" s="67"/>
      <c r="F55" s="68"/>
      <c r="G55" s="49">
        <f>SUM(G51:G54)</f>
        <v>0</v>
      </c>
    </row>
    <row r="56" spans="1:7" s="69" customFormat="1" ht="14.4" x14ac:dyDescent="0.3">
      <c r="A56" s="20"/>
      <c r="B56" s="65"/>
      <c r="C56" s="45"/>
      <c r="D56" s="66"/>
      <c r="E56" s="67"/>
      <c r="F56" s="68"/>
      <c r="G56" s="49"/>
    </row>
    <row r="57" spans="1:7" ht="14.4" thickBot="1" x14ac:dyDescent="0.3">
      <c r="B57" s="71"/>
      <c r="C57" s="72"/>
      <c r="D57" s="73"/>
      <c r="E57" s="74"/>
      <c r="F57" s="75"/>
      <c r="G57" s="113"/>
    </row>
    <row r="58" spans="1:7" ht="14.4" thickTop="1" x14ac:dyDescent="0.25">
      <c r="B58" s="123"/>
      <c r="C58" s="124"/>
      <c r="D58" s="125"/>
      <c r="E58" s="126"/>
      <c r="F58" s="127"/>
      <c r="G58" s="128"/>
    </row>
    <row r="59" spans="1:7" x14ac:dyDescent="0.25">
      <c r="B59" s="123"/>
      <c r="C59" s="124"/>
      <c r="D59" s="125"/>
      <c r="E59" s="126"/>
      <c r="F59" s="127"/>
      <c r="G59" s="128"/>
    </row>
    <row r="60" spans="1:7" x14ac:dyDescent="0.25">
      <c r="B60" s="123"/>
      <c r="C60" s="124"/>
      <c r="D60" s="125"/>
      <c r="E60" s="126"/>
      <c r="F60" s="127"/>
      <c r="G60" s="128"/>
    </row>
    <row r="61" spans="1:7" x14ac:dyDescent="0.25">
      <c r="B61" s="123"/>
      <c r="C61" s="124"/>
      <c r="D61" s="125"/>
      <c r="E61" s="126"/>
      <c r="F61" s="127"/>
      <c r="G61" s="128"/>
    </row>
    <row r="62" spans="1:7" ht="14.4" thickBot="1" x14ac:dyDescent="0.3">
      <c r="B62" s="123"/>
      <c r="C62" s="124"/>
      <c r="D62" s="125"/>
      <c r="E62" s="126"/>
      <c r="F62" s="127"/>
      <c r="G62" s="128"/>
    </row>
    <row r="63" spans="1:7" ht="14.4" thickBot="1" x14ac:dyDescent="0.3">
      <c r="B63" s="83"/>
      <c r="C63" s="84" t="s">
        <v>7</v>
      </c>
      <c r="D63" s="85"/>
      <c r="E63" s="86"/>
      <c r="F63" s="18"/>
      <c r="G63" s="19"/>
    </row>
    <row r="64" spans="1:7" x14ac:dyDescent="0.25">
      <c r="B64" s="87" t="s">
        <v>3</v>
      </c>
      <c r="C64" s="88" t="s">
        <v>27</v>
      </c>
      <c r="D64" s="89"/>
      <c r="E64" s="90"/>
      <c r="F64" s="91"/>
      <c r="G64" s="26">
        <f>G41</f>
        <v>0</v>
      </c>
    </row>
    <row r="65" spans="2:7" x14ac:dyDescent="0.25">
      <c r="B65" s="92" t="s">
        <v>6</v>
      </c>
      <c r="C65" s="93" t="s">
        <v>24</v>
      </c>
      <c r="D65" s="94"/>
      <c r="E65" s="95"/>
      <c r="F65" s="91"/>
      <c r="G65" s="96">
        <f>G48</f>
        <v>0</v>
      </c>
    </row>
    <row r="66" spans="2:7" ht="14.4" thickBot="1" x14ac:dyDescent="0.3">
      <c r="B66" s="92" t="s">
        <v>30</v>
      </c>
      <c r="C66" s="93" t="s">
        <v>31</v>
      </c>
      <c r="D66" s="94"/>
      <c r="E66" s="95"/>
      <c r="F66" s="91"/>
      <c r="G66" s="96">
        <f>G55</f>
        <v>0</v>
      </c>
    </row>
    <row r="67" spans="2:7" x14ac:dyDescent="0.25">
      <c r="B67" s="97"/>
      <c r="C67" s="98" t="s">
        <v>12</v>
      </c>
      <c r="D67" s="99"/>
      <c r="E67" s="100"/>
      <c r="F67" s="101"/>
      <c r="G67" s="102">
        <f>SUM(G64:G66)</f>
        <v>0</v>
      </c>
    </row>
    <row r="68" spans="2:7" ht="14.4" thickBot="1" x14ac:dyDescent="0.3">
      <c r="B68" s="103"/>
      <c r="C68" s="104" t="s">
        <v>11</v>
      </c>
      <c r="D68" s="76"/>
      <c r="E68" s="77"/>
      <c r="F68" s="78"/>
      <c r="G68" s="105">
        <f>G67*1.25-G67</f>
        <v>0</v>
      </c>
    </row>
    <row r="69" spans="2:7" ht="14.4" thickBot="1" x14ac:dyDescent="0.3">
      <c r="B69" s="106"/>
      <c r="C69" s="107" t="s">
        <v>13</v>
      </c>
      <c r="D69" s="108"/>
      <c r="E69" s="109"/>
      <c r="F69" s="110"/>
      <c r="G69" s="111">
        <f>SUM(G67:G68)</f>
        <v>0</v>
      </c>
    </row>
    <row r="70" spans="2:7" x14ac:dyDescent="0.25">
      <c r="C70" s="112"/>
    </row>
    <row r="71" spans="2:7" x14ac:dyDescent="0.25">
      <c r="C71" s="112"/>
      <c r="F71" s="25" t="s">
        <v>9</v>
      </c>
    </row>
    <row r="72" spans="2:7" x14ac:dyDescent="0.25">
      <c r="C72" s="112"/>
      <c r="E72" s="131"/>
      <c r="F72" s="131"/>
      <c r="G72" s="131"/>
    </row>
  </sheetData>
  <mergeCells count="3">
    <mergeCell ref="B44:G44"/>
    <mergeCell ref="E72:G72"/>
    <mergeCell ref="B51:G51"/>
  </mergeCells>
  <phoneticPr fontId="0" type="noConversion"/>
  <printOptions horizontalCentered="1"/>
  <pageMargins left="0.35433070866141736" right="0.43307086614173229" top="0.35433070866141736" bottom="0.43" header="0.23622047244094491" footer="0.21"/>
  <pageSetup paperSize="9" scale="94" fitToHeight="0" orientation="portrait" r:id="rId1"/>
  <headerFooter alignWithMargins="0"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Troškovnik_1</vt:lpstr>
      <vt:lpstr>Troškovnik_1!Print_Titles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Radar</dc:creator>
  <cp:lastModifiedBy>Mirka Latas</cp:lastModifiedBy>
  <cp:lastPrinted>2018-11-12T06:46:52Z</cp:lastPrinted>
  <dcterms:created xsi:type="dcterms:W3CDTF">2002-06-17T15:35:24Z</dcterms:created>
  <dcterms:modified xsi:type="dcterms:W3CDTF">2021-03-01T07:54:52Z</dcterms:modified>
</cp:coreProperties>
</file>